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60" yWindow="105" windowWidth="11340" windowHeight="7050" activeTab="0"/>
  </bookViews>
  <sheets>
    <sheet name="Arkusz1" sheetId="1" r:id="rId1"/>
    <sheet name="Arkusz2" sheetId="2" r:id="rId2"/>
    <sheet name="Arkusz3" sheetId="3" r:id="rId3"/>
    <sheet name="Arkusz4" sheetId="4" r:id="rId4"/>
    <sheet name="Arkusz8" sheetId="5" r:id="rId5"/>
    <sheet name="Arkusz6" sheetId="6" r:id="rId6"/>
    <sheet name="Arkusz5" sheetId="7" r:id="rId7"/>
    <sheet name="Arkusz7" sheetId="8" r:id="rId8"/>
    <sheet name="Arkusz9" sheetId="9" r:id="rId9"/>
  </sheets>
  <definedNames>
    <definedName name="Ark1" localSheetId="2">'Arkusz3'!$F$19,'Arkusz3'!$P$19,'Arkusz3'!$Z$19</definedName>
    <definedName name="Ark1">'Arkusz2'!$F$19,'Arkusz2'!$P$19,'Arkusz2'!$Z$19</definedName>
    <definedName name="Ark2">'Arkusz3'!$F$19,'Arkusz3'!$P$19,'Arkusz3'!$Z$19</definedName>
    <definedName name="Ark6">'Arkusz7'!$T$6:$T$7,'Arkusz7'!$T$9:$T$10,'Arkusz7'!$T$12:$T$13,'Arkusz7'!$T$17:$T$18</definedName>
    <definedName name="Kwadrat">'Arkusz4'!$H$4:$K$7</definedName>
    <definedName name="ListaOdpowiedzi">'Arkusz3'!$C$26:$C$30</definedName>
    <definedName name="Zad8">'Arkusz6'!$D$6,'Arkusz6'!$L$6,'Arkusz6'!$R$6,'Arkusz6'!$AA$6,'Arkusz6'!$D$16,'Arkusz6'!$L$16,'Arkusz6'!$R$16,'Arkusz6'!$AA$16,'Arkusz6'!$R$19,'Arkusz6'!$AA$19</definedName>
    <definedName name="Zad9">'Arkusz8'!$D$8,'Arkusz8'!$J$8,'Arkusz8'!$N$8,'Arkusz8'!$S$8,'Arkusz8'!$D$13,'Arkusz8'!$I$13,'Arkusz8'!$N$13,'Arkusz8'!$S$13,'Arkusz8'!$D$16,'Arkusz8'!$N$16</definedName>
  </definedNames>
  <calcPr fullCalcOnLoad="1"/>
</workbook>
</file>

<file path=xl/comments2.xml><?xml version="1.0" encoding="utf-8"?>
<comments xmlns="http://schemas.openxmlformats.org/spreadsheetml/2006/main">
  <authors>
    <author>Bartosz Krzyzanowski</author>
  </authors>
  <commentList>
    <comment ref="B25" authorId="0">
      <text>
        <r>
          <rPr>
            <b/>
            <sz val="12"/>
            <color indexed="62"/>
            <rFont val="Arial"/>
            <family val="2"/>
          </rPr>
          <t>Policz, ile kwadracików mieści się w każdej z figur.</t>
        </r>
      </text>
    </comment>
  </commentList>
</comments>
</file>

<file path=xl/comments3.xml><?xml version="1.0" encoding="utf-8"?>
<comments xmlns="http://schemas.openxmlformats.org/spreadsheetml/2006/main">
  <authors>
    <author>Bartosz Krzyzanowski</author>
  </authors>
  <commentList>
    <comment ref="B23" authorId="0">
      <text>
        <r>
          <rPr>
            <b/>
            <sz val="12"/>
            <color indexed="62"/>
            <rFont val="Arial"/>
            <family val="2"/>
          </rPr>
          <t>Policz, ile prostokątów mieści się w każdej z figur.</t>
        </r>
      </text>
    </comment>
  </commentList>
</comments>
</file>

<file path=xl/comments9.xml><?xml version="1.0" encoding="utf-8"?>
<comments xmlns="http://schemas.openxmlformats.org/spreadsheetml/2006/main">
  <authors>
    <author>Kryzanowska</author>
  </authors>
  <commentList>
    <comment ref="I25" authorId="0">
      <text>
        <r>
          <rPr>
            <b/>
            <sz val="12"/>
            <color indexed="62"/>
            <rFont val="Arial CE"/>
            <family val="2"/>
          </rPr>
          <t xml:space="preserve">Dodatkowe informacje.
</t>
        </r>
      </text>
    </comment>
  </commentList>
</comments>
</file>

<file path=xl/sharedStrings.xml><?xml version="1.0" encoding="utf-8"?>
<sst xmlns="http://schemas.openxmlformats.org/spreadsheetml/2006/main" count="91" uniqueCount="46">
  <si>
    <t>JEDNOSTKA</t>
  </si>
  <si>
    <t>Wskazówka</t>
  </si>
  <si>
    <t>P=</t>
  </si>
  <si>
    <t>A</t>
  </si>
  <si>
    <t>B</t>
  </si>
  <si>
    <t>C</t>
  </si>
  <si>
    <t>A, B</t>
  </si>
  <si>
    <t>A, C</t>
  </si>
  <si>
    <t>B, C</t>
  </si>
  <si>
    <t>A, B, C</t>
  </si>
  <si>
    <t>=</t>
  </si>
  <si>
    <r>
      <t>P</t>
    </r>
    <r>
      <rPr>
        <b/>
        <vertAlign val="subscript"/>
        <sz val="14"/>
        <color indexed="12"/>
        <rFont val="Arial CE"/>
        <family val="2"/>
      </rPr>
      <t>n</t>
    </r>
  </si>
  <si>
    <r>
      <t>P</t>
    </r>
    <r>
      <rPr>
        <b/>
        <vertAlign val="subscript"/>
        <sz val="14"/>
        <color indexed="55"/>
        <rFont val="Arial CE"/>
        <family val="2"/>
      </rPr>
      <t>s</t>
    </r>
  </si>
  <si>
    <t xml:space="preserve">Równe pola mają figury </t>
  </si>
  <si>
    <r>
      <t>2.</t>
    </r>
    <r>
      <rPr>
        <sz val="12"/>
        <color indexed="62"/>
        <rFont val="Arial CE"/>
        <family val="2"/>
      </rPr>
      <t xml:space="preserve"> </t>
    </r>
    <r>
      <rPr>
        <b/>
        <sz val="12"/>
        <color indexed="62"/>
        <rFont val="Arial CE"/>
        <family val="2"/>
      </rPr>
      <t>Różne jednostki pola.</t>
    </r>
  </si>
  <si>
    <r>
      <t>1.</t>
    </r>
    <r>
      <rPr>
        <sz val="12"/>
        <color indexed="62"/>
        <rFont val="Arial CE"/>
        <family val="2"/>
      </rPr>
      <t xml:space="preserve"> </t>
    </r>
    <r>
      <rPr>
        <b/>
        <sz val="12"/>
        <color indexed="62"/>
        <rFont val="Arial CE"/>
        <family val="2"/>
      </rPr>
      <t>Mierzenie i porównywanie pól różnych figur.</t>
    </r>
  </si>
  <si>
    <t xml:space="preserve"> </t>
  </si>
  <si>
    <t>Jednostki pola</t>
  </si>
  <si>
    <t>1.</t>
  </si>
  <si>
    <t>2.</t>
  </si>
  <si>
    <t>kliknąć w nią myszką,</t>
  </si>
  <si>
    <t>3.</t>
  </si>
  <si>
    <t>4.</t>
  </si>
  <si>
    <t>D</t>
  </si>
  <si>
    <t>5.</t>
  </si>
  <si>
    <r>
      <t>3.</t>
    </r>
    <r>
      <rPr>
        <b/>
        <sz val="12"/>
        <color indexed="62"/>
        <rFont val="Arial CE"/>
        <family val="2"/>
      </rPr>
      <t xml:space="preserve"> Wycinanki i układanki.</t>
    </r>
  </si>
  <si>
    <t>Kliknięcie w kwadracik zmienia jego kolor (oprócz czterech danych).</t>
  </si>
  <si>
    <t>6.</t>
  </si>
  <si>
    <t xml:space="preserve">np. dla przycisku </t>
  </si>
  <si>
    <t xml:space="preserve">7. </t>
  </si>
  <si>
    <t xml:space="preserve">Najeżdżając myszką na komórkę </t>
  </si>
  <si>
    <t>np.</t>
  </si>
  <si>
    <t xml:space="preserve">Odpowiedzi  można wpisywać do  kolorowych aktywnych komórek (otoczonych ramką):  </t>
  </si>
  <si>
    <t>g</t>
  </si>
  <si>
    <t>Zobacz, jak zmienia się pole figury 
w zależności od jednostki.</t>
  </si>
  <si>
    <t>Oblicz, ile wynosi pole figury niebieskiej, a ile szarej.</t>
  </si>
  <si>
    <t>Aby komórka stała się aktywna (otoczona ramką), należy:</t>
  </si>
  <si>
    <r>
      <t xml:space="preserve">Po wpisaniu każdej odpowiedzi należy nacisnąć na klawiaturze klawisz </t>
    </r>
    <r>
      <rPr>
        <b/>
        <sz val="12"/>
        <color indexed="12"/>
        <rFont val="Arial CE"/>
        <family val="2"/>
      </rPr>
      <t>ENTER</t>
    </r>
    <r>
      <rPr>
        <sz val="12"/>
        <color indexed="62"/>
        <rFont val="Arial CE"/>
        <family val="2"/>
      </rPr>
      <t xml:space="preserve"> (patrz p.2).</t>
    </r>
  </si>
  <si>
    <r>
      <t xml:space="preserve">przenieść zaznaczenie (czarną ramkę) za pomocą klawiszy </t>
    </r>
    <r>
      <rPr>
        <b/>
        <sz val="12"/>
        <color indexed="12"/>
        <rFont val="Arial CE"/>
        <family val="2"/>
      </rPr>
      <t>ENTER</t>
    </r>
    <r>
      <rPr>
        <sz val="12"/>
        <color indexed="62"/>
        <rFont val="Arial CE"/>
        <family val="2"/>
      </rPr>
      <t xml:space="preserve">, </t>
    </r>
    <r>
      <rPr>
        <b/>
        <sz val="12"/>
        <color indexed="12"/>
        <rFont val="Arial CE"/>
        <family val="2"/>
      </rPr>
      <t xml:space="preserve">TAB
</t>
    </r>
    <r>
      <rPr>
        <sz val="12"/>
        <color indexed="62"/>
        <rFont val="Arial CE"/>
        <family val="2"/>
      </rPr>
      <t>lub klawiszy strzałek.</t>
    </r>
  </si>
  <si>
    <r>
      <t>ALT</t>
    </r>
    <r>
      <rPr>
        <sz val="12"/>
        <color indexed="12"/>
        <rFont val="Arial CE"/>
        <family val="2"/>
      </rPr>
      <t>+</t>
    </r>
    <r>
      <rPr>
        <b/>
        <sz val="12"/>
        <color indexed="12"/>
        <rFont val="Arial CE"/>
        <family val="2"/>
      </rPr>
      <t>n</t>
    </r>
  </si>
  <si>
    <t>, uzyskasz dodatkowe informacje.</t>
  </si>
  <si>
    <t>Każdy element arkusza, który po kliknięciu wykonuje określone zadanie, oznaczony jest symbolem:</t>
  </si>
  <si>
    <r>
      <t>Symbol ten oznacza błędną odpowiedź (jeżeli odpowiedzi sprawdzane są na bieżąco, ujrzymy go zaraz po naciśnięciu</t>
    </r>
    <r>
      <rPr>
        <b/>
        <sz val="12"/>
        <color indexed="10"/>
        <rFont val="Arial CE"/>
        <family val="2"/>
      </rPr>
      <t xml:space="preserve"> </t>
    </r>
    <r>
      <rPr>
        <b/>
        <sz val="12"/>
        <color indexed="12"/>
        <rFont val="Arial CE"/>
        <family val="2"/>
      </rPr>
      <t>ENTER</t>
    </r>
    <r>
      <rPr>
        <sz val="12"/>
        <color indexed="62"/>
        <rFont val="Arial CE"/>
        <family val="2"/>
      </rPr>
      <t xml:space="preserve">, a aktywna komórka nie zmieni położenia – błędną odpowiedź można poprawić). </t>
    </r>
  </si>
  <si>
    <t>–</t>
  </si>
  <si>
    <r>
      <t>Symbol ten oznacza prawidłową odpowiedź (jeżeli odpowiedzi sprawdzane są na bieżąco, ujrzymy go zaraz po naciśnięciu</t>
    </r>
    <r>
      <rPr>
        <sz val="12"/>
        <color indexed="10"/>
        <rFont val="Arial CE"/>
        <family val="2"/>
      </rPr>
      <t xml:space="preserve"> </t>
    </r>
    <r>
      <rPr>
        <b/>
        <sz val="12"/>
        <color indexed="12"/>
        <rFont val="Arial CE"/>
        <family val="2"/>
      </rPr>
      <t>ENTER</t>
    </r>
    <r>
      <rPr>
        <sz val="12"/>
        <color indexed="62"/>
        <rFont val="Arial CE"/>
        <family val="2"/>
      </rPr>
      <t xml:space="preserve">, a kolejna komórka stanie się aktywna). </t>
    </r>
  </si>
  <si>
    <r>
      <t xml:space="preserve">Zamiast klikać w przycisk, można użyć skrótu klawiaturowego – jednocześnie wcisnąć lewy </t>
    </r>
    <r>
      <rPr>
        <b/>
        <sz val="12"/>
        <color indexed="12"/>
        <rFont val="Arial CE"/>
        <family val="2"/>
      </rPr>
      <t>ALT</t>
    </r>
    <r>
      <rPr>
        <sz val="12"/>
        <color indexed="62"/>
        <rFont val="Arial CE"/>
        <family val="2"/>
      </rPr>
      <t xml:space="preserve"> 
i klawisz podkreślonej litery.</t>
    </r>
  </si>
</sst>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 &quot;???/???"/>
    <numFmt numFmtId="165" formatCode="#&quot; &quot;??/16"/>
    <numFmt numFmtId="166" formatCode="&quot;Tak&quot;;&quot;Tak&quot;;&quot;Nie&quot;"/>
    <numFmt numFmtId="167" formatCode="&quot;Prawda&quot;;&quot;Prawda&quot;;&quot;Fałsz&quot;"/>
    <numFmt numFmtId="168" formatCode="&quot;Włączone&quot;;&quot;Włączone&quot;;&quot;Wyłączone&quot;"/>
  </numFmts>
  <fonts count="66">
    <font>
      <sz val="10"/>
      <name val="Arial CE"/>
      <family val="0"/>
    </font>
    <font>
      <b/>
      <sz val="12"/>
      <color indexed="12"/>
      <name val="Arial CE"/>
      <family val="2"/>
    </font>
    <font>
      <b/>
      <sz val="14"/>
      <color indexed="12"/>
      <name val="Arial CE"/>
      <family val="2"/>
    </font>
    <font>
      <sz val="12"/>
      <color indexed="62"/>
      <name val="Arial CE"/>
      <family val="2"/>
    </font>
    <font>
      <sz val="10"/>
      <color indexed="63"/>
      <name val="Arial CE"/>
      <family val="2"/>
    </font>
    <font>
      <sz val="10"/>
      <color indexed="62"/>
      <name val="Arial CE"/>
      <family val="2"/>
    </font>
    <font>
      <sz val="12"/>
      <color indexed="9"/>
      <name val="Arial CE"/>
      <family val="2"/>
    </font>
    <font>
      <b/>
      <sz val="18"/>
      <color indexed="40"/>
      <name val="Arial CE"/>
      <family val="2"/>
    </font>
    <font>
      <b/>
      <sz val="18"/>
      <color indexed="48"/>
      <name val="Arial CE"/>
      <family val="2"/>
    </font>
    <font>
      <sz val="8"/>
      <color indexed="55"/>
      <name val="Arial CE"/>
      <family val="2"/>
    </font>
    <font>
      <sz val="8"/>
      <color indexed="10"/>
      <name val="Arial CE"/>
      <family val="2"/>
    </font>
    <font>
      <sz val="10"/>
      <color indexed="9"/>
      <name val="Arial CE"/>
      <family val="2"/>
    </font>
    <font>
      <b/>
      <sz val="26"/>
      <color indexed="40"/>
      <name val="Arial CE"/>
      <family val="2"/>
    </font>
    <font>
      <b/>
      <sz val="26"/>
      <color indexed="48"/>
      <name val="Arial CE"/>
      <family val="2"/>
    </font>
    <font>
      <b/>
      <sz val="26"/>
      <color indexed="15"/>
      <name val="Arial CE"/>
      <family val="2"/>
    </font>
    <font>
      <b/>
      <sz val="14"/>
      <color indexed="40"/>
      <name val="Arial CE"/>
      <family val="2"/>
    </font>
    <font>
      <b/>
      <sz val="14"/>
      <color indexed="48"/>
      <name val="Arial CE"/>
      <family val="2"/>
    </font>
    <font>
      <b/>
      <sz val="14"/>
      <color indexed="15"/>
      <name val="Arial CE"/>
      <family val="2"/>
    </font>
    <font>
      <b/>
      <sz val="12"/>
      <color indexed="62"/>
      <name val="Arial CE"/>
      <family val="2"/>
    </font>
    <font>
      <sz val="10"/>
      <color indexed="10"/>
      <name val="Arial CE"/>
      <family val="2"/>
    </font>
    <font>
      <b/>
      <sz val="20"/>
      <color indexed="40"/>
      <name val="Arial CE"/>
      <family val="2"/>
    </font>
    <font>
      <b/>
      <sz val="20"/>
      <color indexed="48"/>
      <name val="Arial CE"/>
      <family val="2"/>
    </font>
    <font>
      <b/>
      <sz val="20"/>
      <color indexed="15"/>
      <name val="Arial CE"/>
      <family val="2"/>
    </font>
    <font>
      <b/>
      <sz val="16"/>
      <color indexed="12"/>
      <name val="Arial CE"/>
      <family val="2"/>
    </font>
    <font>
      <sz val="10"/>
      <color indexed="40"/>
      <name val="Arial CE"/>
      <family val="2"/>
    </font>
    <font>
      <b/>
      <sz val="14"/>
      <color indexed="49"/>
      <name val="Arial CE"/>
      <family val="2"/>
    </font>
    <font>
      <sz val="6"/>
      <color indexed="63"/>
      <name val="Arial CE"/>
      <family val="2"/>
    </font>
    <font>
      <b/>
      <sz val="18"/>
      <color indexed="12"/>
      <name val="Arial CE"/>
      <family val="2"/>
    </font>
    <font>
      <sz val="10"/>
      <color indexed="12"/>
      <name val="Arial CE"/>
      <family val="2"/>
    </font>
    <font>
      <sz val="10"/>
      <color indexed="22"/>
      <name val="Arial CE"/>
      <family val="2"/>
    </font>
    <font>
      <sz val="10"/>
      <color indexed="48"/>
      <name val="Arial CE"/>
      <family val="2"/>
    </font>
    <font>
      <sz val="8"/>
      <color indexed="48"/>
      <name val="Arial CE"/>
      <family val="2"/>
    </font>
    <font>
      <b/>
      <vertAlign val="subscript"/>
      <sz val="14"/>
      <color indexed="12"/>
      <name val="Arial CE"/>
      <family val="2"/>
    </font>
    <font>
      <b/>
      <sz val="14"/>
      <color indexed="55"/>
      <name val="Arial CE"/>
      <family val="2"/>
    </font>
    <font>
      <b/>
      <vertAlign val="subscript"/>
      <sz val="14"/>
      <color indexed="55"/>
      <name val="Arial CE"/>
      <family val="2"/>
    </font>
    <font>
      <sz val="8"/>
      <name val="Tahoma"/>
      <family val="2"/>
    </font>
    <font>
      <b/>
      <sz val="10"/>
      <name val="Arial CE"/>
      <family val="2"/>
    </font>
    <font>
      <b/>
      <sz val="10"/>
      <color indexed="62"/>
      <name val="Arial CE"/>
      <family val="2"/>
    </font>
    <font>
      <sz val="9"/>
      <color indexed="55"/>
      <name val="Arial CE"/>
      <family val="2"/>
    </font>
    <font>
      <sz val="7"/>
      <color indexed="55"/>
      <name val="Arial CE"/>
      <family val="2"/>
    </font>
    <font>
      <sz val="7"/>
      <name val="Arial CE"/>
      <family val="2"/>
    </font>
    <font>
      <sz val="10"/>
      <color indexed="54"/>
      <name val="Arial CE"/>
      <family val="2"/>
    </font>
    <font>
      <sz val="12"/>
      <color indexed="48"/>
      <name val="Arial CE"/>
      <family val="2"/>
    </font>
    <font>
      <sz val="8"/>
      <color indexed="22"/>
      <name val="Arial CE"/>
      <family val="2"/>
    </font>
    <font>
      <b/>
      <sz val="20"/>
      <color indexed="62"/>
      <name val="Arial CE"/>
      <family val="2"/>
    </font>
    <font>
      <b/>
      <sz val="12"/>
      <color indexed="10"/>
      <name val="Arial CE"/>
      <family val="2"/>
    </font>
    <font>
      <b/>
      <sz val="26"/>
      <color indexed="10"/>
      <name val="Wingdings"/>
      <family val="0"/>
    </font>
    <font>
      <b/>
      <sz val="36"/>
      <color indexed="10"/>
      <name val="Wingdings"/>
      <family val="0"/>
    </font>
    <font>
      <b/>
      <sz val="18"/>
      <color indexed="49"/>
      <name val="Arial CE"/>
      <family val="2"/>
    </font>
    <font>
      <b/>
      <sz val="11"/>
      <color indexed="62"/>
      <name val="Arial CE"/>
      <family val="2"/>
    </font>
    <font>
      <b/>
      <sz val="12"/>
      <color indexed="18"/>
      <name val="Arial CE"/>
      <family val="2"/>
    </font>
    <font>
      <b/>
      <sz val="24"/>
      <color indexed="10"/>
      <name val="Wingdings"/>
      <family val="0"/>
    </font>
    <font>
      <b/>
      <sz val="12"/>
      <color indexed="9"/>
      <name val="Arial CE"/>
      <family val="2"/>
    </font>
    <font>
      <sz val="12"/>
      <color indexed="10"/>
      <name val="Arial CE"/>
      <family val="2"/>
    </font>
    <font>
      <u val="single"/>
      <sz val="10"/>
      <color indexed="12"/>
      <name val="Arial CE"/>
      <family val="0"/>
    </font>
    <font>
      <u val="single"/>
      <sz val="10"/>
      <color indexed="36"/>
      <name val="Arial CE"/>
      <family val="0"/>
    </font>
    <font>
      <b/>
      <sz val="14"/>
      <color indexed="62"/>
      <name val="Arial CE"/>
      <family val="2"/>
    </font>
    <font>
      <b/>
      <sz val="26"/>
      <color indexed="57"/>
      <name val="Wingdings"/>
      <family val="0"/>
    </font>
    <font>
      <b/>
      <sz val="20"/>
      <color indexed="18"/>
      <name val="Arial CE"/>
      <family val="2"/>
    </font>
    <font>
      <b/>
      <sz val="24"/>
      <color indexed="18"/>
      <name val="Arial CE"/>
      <family val="2"/>
    </font>
    <font>
      <b/>
      <sz val="14"/>
      <color indexed="18"/>
      <name val="Arial CE"/>
      <family val="2"/>
    </font>
    <font>
      <b/>
      <sz val="20"/>
      <color indexed="12"/>
      <name val="Arial CE"/>
      <family val="2"/>
    </font>
    <font>
      <b/>
      <sz val="12"/>
      <color indexed="48"/>
      <name val="Arial CE"/>
      <family val="2"/>
    </font>
    <font>
      <b/>
      <sz val="12"/>
      <color indexed="62"/>
      <name val="Arial"/>
      <family val="2"/>
    </font>
    <font>
      <sz val="12"/>
      <color indexed="12"/>
      <name val="Arial CE"/>
      <family val="2"/>
    </font>
    <font>
      <b/>
      <sz val="8"/>
      <name val="Arial CE"/>
      <family val="2"/>
    </font>
  </fonts>
  <fills count="16">
    <fill>
      <patternFill/>
    </fill>
    <fill>
      <patternFill patternType="gray125"/>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darkGray">
        <fgColor indexed="9"/>
        <bgColor indexed="22"/>
      </patternFill>
    </fill>
    <fill>
      <patternFill patternType="mediumGray">
        <fgColor indexed="9"/>
        <bgColor indexed="44"/>
      </patternFill>
    </fill>
    <fill>
      <patternFill patternType="mediumGray">
        <fgColor indexed="9"/>
        <bgColor indexed="15"/>
      </patternFill>
    </fill>
    <fill>
      <patternFill patternType="mediumGray">
        <fgColor indexed="9"/>
        <bgColor indexed="40"/>
      </patternFill>
    </fill>
    <fill>
      <patternFill patternType="solid">
        <fgColor indexed="62"/>
        <bgColor indexed="64"/>
      </patternFill>
    </fill>
    <fill>
      <patternFill patternType="solid">
        <fgColor indexed="62"/>
        <bgColor indexed="64"/>
      </patternFill>
    </fill>
    <fill>
      <patternFill patternType="solid">
        <fgColor indexed="42"/>
        <bgColor indexed="64"/>
      </patternFill>
    </fill>
    <fill>
      <patternFill patternType="darkGray">
        <fgColor indexed="9"/>
        <bgColor indexed="15"/>
      </patternFill>
    </fill>
  </fills>
  <borders count="65">
    <border>
      <left/>
      <right/>
      <top/>
      <bottom/>
      <diagonal/>
    </border>
    <border>
      <left style="thin">
        <color indexed="48"/>
      </left>
      <right style="thin">
        <color indexed="48"/>
      </right>
      <top style="thin">
        <color indexed="48"/>
      </top>
      <bottom style="thin">
        <color indexed="48"/>
      </bottom>
    </border>
    <border>
      <left style="thin">
        <color indexed="15"/>
      </left>
      <right style="thin">
        <color indexed="15"/>
      </right>
      <top style="thin">
        <color indexed="15"/>
      </top>
      <bottom style="thin">
        <color indexed="15"/>
      </bottom>
    </border>
    <border>
      <left style="thin">
        <color indexed="62"/>
      </left>
      <right style="thin">
        <color indexed="62"/>
      </right>
      <top style="thin">
        <color indexed="62"/>
      </top>
      <bottom style="thin">
        <color indexed="62"/>
      </bottom>
    </border>
    <border>
      <left style="thin">
        <color indexed="12"/>
      </left>
      <right style="thin">
        <color indexed="12"/>
      </right>
      <top style="thin">
        <color indexed="12"/>
      </top>
      <bottom style="thin">
        <color indexed="12"/>
      </bottom>
    </border>
    <border>
      <left>
        <color indexed="63"/>
      </left>
      <right style="thin"/>
      <top>
        <color indexed="63"/>
      </top>
      <bottom>
        <color indexed="63"/>
      </bottom>
    </border>
    <border>
      <left style="thin"/>
      <right style="thin"/>
      <top style="thin"/>
      <bottom style="thin"/>
    </border>
    <border>
      <left style="thin">
        <color indexed="22"/>
      </left>
      <right style="thin">
        <color indexed="22"/>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style="thin">
        <color indexed="22"/>
      </left>
      <right style="thin">
        <color indexed="22"/>
      </right>
      <top>
        <color indexed="63"/>
      </top>
      <bottom>
        <color indexed="63"/>
      </bottom>
    </border>
    <border>
      <left>
        <color indexed="63"/>
      </left>
      <right>
        <color indexed="63"/>
      </right>
      <top style="thin">
        <color indexed="22"/>
      </top>
      <bottom style="thin">
        <color indexed="22"/>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color indexed="63"/>
      </left>
      <right style="thin">
        <color indexed="22"/>
      </right>
      <top>
        <color indexed="63"/>
      </top>
      <bottom style="thin">
        <color indexed="22"/>
      </bottom>
    </border>
    <border>
      <left style="thin">
        <color indexed="22"/>
      </left>
      <right>
        <color indexed="63"/>
      </right>
      <top>
        <color indexed="63"/>
      </top>
      <bottom style="thin">
        <color indexed="22"/>
      </bottom>
    </border>
    <border diagonalDown="1">
      <left style="medium">
        <color indexed="54"/>
      </left>
      <right style="thin">
        <color indexed="22"/>
      </right>
      <top style="thin">
        <color indexed="22"/>
      </top>
      <bottom style="thin">
        <color indexed="22"/>
      </bottom>
      <diagonal style="medium">
        <color indexed="54"/>
      </diagonal>
    </border>
    <border>
      <left style="thin">
        <color indexed="22"/>
      </left>
      <right style="thin">
        <color indexed="22"/>
      </right>
      <top style="medium">
        <color indexed="54"/>
      </top>
      <bottom style="thin">
        <color indexed="22"/>
      </bottom>
    </border>
    <border>
      <left style="medium">
        <color indexed="54"/>
      </left>
      <right style="thin">
        <color indexed="22"/>
      </right>
      <top style="thin">
        <color indexed="22"/>
      </top>
      <bottom>
        <color indexed="63"/>
      </bottom>
    </border>
    <border>
      <left style="medium">
        <color indexed="54"/>
      </left>
      <right style="thin">
        <color indexed="22"/>
      </right>
      <top style="thin">
        <color indexed="22"/>
      </top>
      <bottom style="thin">
        <color indexed="22"/>
      </bottom>
    </border>
    <border diagonalUp="1">
      <left style="medium">
        <color indexed="54"/>
      </left>
      <right style="thin">
        <color indexed="22"/>
      </right>
      <top style="thin">
        <color indexed="22"/>
      </top>
      <bottom style="thin">
        <color indexed="22"/>
      </bottom>
      <diagonal style="medium">
        <color indexed="54"/>
      </diagonal>
    </border>
    <border>
      <left style="thin">
        <color indexed="22"/>
      </left>
      <right style="thin">
        <color indexed="22"/>
      </right>
      <top style="thin">
        <color indexed="22"/>
      </top>
      <bottom style="medium">
        <color indexed="54"/>
      </bottom>
    </border>
    <border diagonalDown="1">
      <left style="thin">
        <color indexed="22"/>
      </left>
      <right style="thin">
        <color indexed="22"/>
      </right>
      <top style="thin">
        <color indexed="22"/>
      </top>
      <bottom style="thin">
        <color indexed="22"/>
      </bottom>
      <diagonal style="medium">
        <color indexed="54"/>
      </diagonal>
    </border>
    <border diagonalUp="1">
      <left style="thin">
        <color indexed="22"/>
      </left>
      <right style="thin">
        <color indexed="22"/>
      </right>
      <top style="thin">
        <color indexed="22"/>
      </top>
      <bottom style="thin">
        <color indexed="22"/>
      </bottom>
      <diagonal style="medium">
        <color indexed="54"/>
      </diagonal>
    </border>
    <border>
      <left style="thin">
        <color indexed="22"/>
      </left>
      <right style="thin">
        <color indexed="22"/>
      </right>
      <top>
        <color indexed="63"/>
      </top>
      <bottom style="medium">
        <color indexed="54"/>
      </bottom>
    </border>
    <border>
      <left style="thin">
        <color indexed="22"/>
      </left>
      <right>
        <color indexed="63"/>
      </right>
      <top style="thin">
        <color indexed="22"/>
      </top>
      <bottom style="medium">
        <color indexed="54"/>
      </bottom>
    </border>
    <border>
      <left style="thin">
        <color indexed="22"/>
      </left>
      <right style="thin">
        <color indexed="22"/>
      </right>
      <top style="medium">
        <color indexed="54"/>
      </top>
      <bottom style="medium">
        <color indexed="54"/>
      </bottom>
    </border>
    <border>
      <left style="thin">
        <color indexed="22"/>
      </left>
      <right>
        <color indexed="63"/>
      </right>
      <top style="medium">
        <color indexed="54"/>
      </top>
      <bottom style="medium">
        <color indexed="54"/>
      </bottom>
    </border>
    <border>
      <left>
        <color indexed="63"/>
      </left>
      <right>
        <color indexed="63"/>
      </right>
      <top style="medium">
        <color indexed="54"/>
      </top>
      <bottom style="medium">
        <color indexed="54"/>
      </bottom>
    </border>
    <border>
      <left style="thin">
        <color indexed="22"/>
      </left>
      <right style="medium">
        <color indexed="54"/>
      </right>
      <top style="thin">
        <color indexed="22"/>
      </top>
      <bottom style="medium">
        <color indexed="54"/>
      </bottom>
    </border>
    <border>
      <left style="thin">
        <color indexed="22"/>
      </left>
      <right style="medium">
        <color indexed="54"/>
      </right>
      <top style="medium">
        <color indexed="54"/>
      </top>
      <bottom style="medium">
        <color indexed="54"/>
      </bottom>
    </border>
    <border>
      <left style="thin">
        <color indexed="22"/>
      </left>
      <right style="medium">
        <color indexed="54"/>
      </right>
      <top style="thin">
        <color indexed="22"/>
      </top>
      <bottom style="thin">
        <color indexed="22"/>
      </bottom>
    </border>
    <border>
      <left style="thin">
        <color indexed="22"/>
      </left>
      <right style="medium">
        <color indexed="54"/>
      </right>
      <top style="medium">
        <color indexed="54"/>
      </top>
      <bottom style="thin">
        <color indexed="22"/>
      </bottom>
    </border>
    <border>
      <left>
        <color indexed="63"/>
      </left>
      <right style="medium">
        <color indexed="54"/>
      </right>
      <top>
        <color indexed="63"/>
      </top>
      <bottom style="medium">
        <color indexed="54"/>
      </bottom>
    </border>
    <border>
      <left style="medium">
        <color indexed="54"/>
      </left>
      <right style="thin">
        <color indexed="22"/>
      </right>
      <top>
        <color indexed="63"/>
      </top>
      <bottom style="medium">
        <color indexed="54"/>
      </bottom>
    </border>
    <border>
      <left style="medium">
        <color indexed="54"/>
      </left>
      <right style="medium">
        <color indexed="54"/>
      </right>
      <top style="thin">
        <color indexed="22"/>
      </top>
      <bottom style="thin">
        <color indexed="22"/>
      </bottom>
    </border>
    <border>
      <left style="medium">
        <color indexed="54"/>
      </left>
      <right>
        <color indexed="63"/>
      </right>
      <top>
        <color indexed="63"/>
      </top>
      <bottom>
        <color indexed="63"/>
      </bottom>
    </border>
    <border>
      <left style="medium">
        <color indexed="54"/>
      </left>
      <right style="thin">
        <color indexed="22"/>
      </right>
      <top style="medium">
        <color indexed="54"/>
      </top>
      <bottom style="thin">
        <color indexed="22"/>
      </bottom>
    </border>
    <border>
      <left style="medium">
        <color indexed="54"/>
      </left>
      <right>
        <color indexed="63"/>
      </right>
      <top style="medium">
        <color indexed="54"/>
      </top>
      <bottom style="medium">
        <color indexed="54"/>
      </bottom>
    </border>
    <border>
      <left style="medium">
        <color indexed="54"/>
      </left>
      <right style="thin">
        <color indexed="22"/>
      </right>
      <top style="thin">
        <color indexed="22"/>
      </top>
      <bottom style="medium">
        <color indexed="54"/>
      </bottom>
    </border>
    <border>
      <left style="medium">
        <color indexed="54"/>
      </left>
      <right style="thin">
        <color indexed="22"/>
      </right>
      <top>
        <color indexed="63"/>
      </top>
      <bottom style="thin">
        <color indexed="22"/>
      </bottom>
    </border>
    <border>
      <left style="medium">
        <color indexed="54"/>
      </left>
      <right style="thin">
        <color indexed="22"/>
      </right>
      <top style="medium">
        <color indexed="54"/>
      </top>
      <bottom style="medium">
        <color indexed="54"/>
      </bottom>
    </border>
    <border>
      <left style="medium">
        <color indexed="54"/>
      </left>
      <right style="medium">
        <color indexed="54"/>
      </right>
      <top style="medium">
        <color indexed="54"/>
      </top>
      <bottom style="thin">
        <color indexed="22"/>
      </bottom>
    </border>
    <border diagonalDown="1">
      <left style="thin">
        <color indexed="22"/>
      </left>
      <right style="thin">
        <color indexed="22"/>
      </right>
      <top style="medium">
        <color indexed="54"/>
      </top>
      <bottom style="thin">
        <color indexed="22"/>
      </bottom>
      <diagonal style="medium">
        <color indexed="54"/>
      </diagonal>
    </border>
    <border diagonalUp="1">
      <left style="thin">
        <color indexed="22"/>
      </left>
      <right style="thin">
        <color indexed="22"/>
      </right>
      <top style="medium">
        <color indexed="54"/>
      </top>
      <bottom style="thin">
        <color indexed="22"/>
      </bottom>
      <diagonal style="medium">
        <color indexed="54"/>
      </diagonal>
    </border>
    <border diagonalUp="1">
      <left style="thin">
        <color indexed="22"/>
      </left>
      <right style="thin">
        <color indexed="22"/>
      </right>
      <top style="thin">
        <color indexed="22"/>
      </top>
      <bottom style="medium">
        <color indexed="54"/>
      </bottom>
      <diagonal style="medium">
        <color indexed="54"/>
      </diagonal>
    </border>
    <border diagonalDown="1">
      <left style="thin">
        <color indexed="22"/>
      </left>
      <right style="thin">
        <color indexed="22"/>
      </right>
      <top style="thin">
        <color indexed="22"/>
      </top>
      <bottom style="medium">
        <color indexed="54"/>
      </bottom>
      <diagonal style="medium">
        <color indexed="54"/>
      </diagonal>
    </border>
    <border diagonalDown="1">
      <left style="medium">
        <color indexed="54"/>
      </left>
      <right style="thin">
        <color indexed="22"/>
      </right>
      <top style="thin">
        <color indexed="22"/>
      </top>
      <bottom>
        <color indexed="63"/>
      </bottom>
      <diagonal style="medium">
        <color indexed="54"/>
      </diagonal>
    </border>
    <border diagonalDown="1">
      <left>
        <color indexed="63"/>
      </left>
      <right style="thin">
        <color indexed="22"/>
      </right>
      <top>
        <color indexed="63"/>
      </top>
      <bottom>
        <color indexed="63"/>
      </bottom>
      <diagonal style="medium">
        <color indexed="54"/>
      </diagonal>
    </border>
    <border diagonalDown="1">
      <left>
        <color indexed="63"/>
      </left>
      <right style="thin">
        <color indexed="22"/>
      </right>
      <top style="thin">
        <color indexed="22"/>
      </top>
      <bottom>
        <color indexed="63"/>
      </bottom>
      <diagonal style="medium">
        <color indexed="54"/>
      </diagonal>
    </border>
    <border diagonalDown="1">
      <left style="medium">
        <color indexed="54"/>
      </left>
      <right style="thin">
        <color indexed="22"/>
      </right>
      <top>
        <color indexed="63"/>
      </top>
      <bottom>
        <color indexed="63"/>
      </bottom>
      <diagonal style="medium">
        <color indexed="54"/>
      </diagonal>
    </border>
    <border diagonalUp="1">
      <left style="thin">
        <color indexed="22"/>
      </left>
      <right>
        <color indexed="63"/>
      </right>
      <top>
        <color indexed="63"/>
      </top>
      <bottom>
        <color indexed="63"/>
      </bottom>
      <diagonal style="medium">
        <color indexed="54"/>
      </diagonal>
    </border>
    <border diagonalUp="1">
      <left style="medium">
        <color indexed="54"/>
      </left>
      <right>
        <color indexed="63"/>
      </right>
      <top style="thin">
        <color indexed="22"/>
      </top>
      <bottom style="thin">
        <color indexed="22"/>
      </bottom>
      <diagonal style="medium">
        <color indexed="54"/>
      </diagonal>
    </border>
    <border diagonalDown="1">
      <left style="thin">
        <color indexed="22"/>
      </left>
      <right style="thin">
        <color indexed="22"/>
      </right>
      <top>
        <color indexed="63"/>
      </top>
      <bottom style="medium">
        <color indexed="54"/>
      </bottom>
      <diagonal style="medium">
        <color indexed="54"/>
      </diagonal>
    </border>
    <border diagonalUp="1">
      <left style="thin">
        <color indexed="22"/>
      </left>
      <right>
        <color indexed="63"/>
      </right>
      <top>
        <color indexed="63"/>
      </top>
      <bottom style="medium">
        <color indexed="54"/>
      </bottom>
      <diagonal style="medium">
        <color indexed="54"/>
      </diagonal>
    </border>
    <border diagonalDown="1">
      <left style="thin">
        <color indexed="22"/>
      </left>
      <right style="medium">
        <color indexed="54"/>
      </right>
      <top style="thin">
        <color indexed="22"/>
      </top>
      <bottom style="thin">
        <color indexed="22"/>
      </bottom>
      <diagonal style="medium">
        <color indexed="54"/>
      </diagonal>
    </border>
    <border>
      <left style="thick"/>
      <right style="thick"/>
      <top style="thick"/>
      <bottom style="thick"/>
    </border>
    <border>
      <left>
        <color indexed="63"/>
      </left>
      <right style="medium">
        <color indexed="54"/>
      </right>
      <top style="medium">
        <color indexed="54"/>
      </top>
      <bottom style="thin">
        <color indexed="22"/>
      </bottom>
    </border>
    <border>
      <left style="thin"/>
      <right style="thin">
        <color indexed="22"/>
      </right>
      <top style="thin">
        <color indexed="22"/>
      </top>
      <bottom style="thin">
        <color indexed="22"/>
      </bottom>
    </border>
    <border>
      <left>
        <color indexed="63"/>
      </left>
      <right>
        <color indexed="63"/>
      </right>
      <top>
        <color indexed="63"/>
      </top>
      <bottom style="thin">
        <color indexed="1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55">
    <xf numFmtId="0" fontId="0" fillId="0" borderId="0" xfId="0" applyAlignment="1">
      <alignment/>
    </xf>
    <xf numFmtId="0" fontId="0" fillId="2" borderId="1" xfId="0" applyFill="1" applyBorder="1" applyAlignment="1">
      <alignment/>
    </xf>
    <xf numFmtId="0" fontId="0" fillId="0" borderId="0" xfId="0" applyBorder="1" applyAlignment="1">
      <alignment/>
    </xf>
    <xf numFmtId="0" fontId="0" fillId="3" borderId="2" xfId="0" applyFill="1" applyBorder="1" applyAlignment="1">
      <alignment/>
    </xf>
    <xf numFmtId="0" fontId="0" fillId="4" borderId="3" xfId="0" applyFill="1" applyBorder="1" applyAlignment="1">
      <alignment/>
    </xf>
    <xf numFmtId="0" fontId="4" fillId="0" borderId="0" xfId="0" applyFont="1" applyAlignment="1">
      <alignment/>
    </xf>
    <xf numFmtId="0" fontId="6" fillId="0" borderId="0" xfId="0" applyFont="1" applyAlignment="1">
      <alignment/>
    </xf>
    <xf numFmtId="0" fontId="11" fillId="0" borderId="0" xfId="0" applyFont="1" applyAlignment="1">
      <alignment/>
    </xf>
    <xf numFmtId="0" fontId="9" fillId="0" borderId="0" xfId="0" applyFont="1" applyAlignment="1">
      <alignment vertical="center"/>
    </xf>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Border="1" applyAlignment="1">
      <alignment/>
    </xf>
    <xf numFmtId="0" fontId="2" fillId="0" borderId="0" xfId="0" applyFont="1" applyAlignment="1">
      <alignment/>
    </xf>
    <xf numFmtId="0" fontId="15" fillId="0" borderId="0" xfId="0" applyFont="1" applyAlignment="1">
      <alignment/>
    </xf>
    <xf numFmtId="0" fontId="25" fillId="0" borderId="0" xfId="0" applyFont="1" applyAlignment="1">
      <alignment/>
    </xf>
    <xf numFmtId="0" fontId="9" fillId="0" borderId="0" xfId="0" applyFont="1" applyAlignment="1">
      <alignment/>
    </xf>
    <xf numFmtId="0" fontId="9" fillId="0" borderId="0" xfId="0" applyFont="1" applyAlignment="1">
      <alignment horizontal="center"/>
    </xf>
    <xf numFmtId="0" fontId="9" fillId="0" borderId="0" xfId="0" applyFont="1" applyAlignment="1">
      <alignment vertical="top"/>
    </xf>
    <xf numFmtId="0" fontId="9" fillId="0" borderId="0" xfId="0" applyFont="1" applyAlignment="1">
      <alignment horizontal="center" vertical="top"/>
    </xf>
    <xf numFmtId="0" fontId="9" fillId="0" borderId="0" xfId="0" applyFont="1" applyAlignment="1">
      <alignment horizontal="right" vertical="top"/>
    </xf>
    <xf numFmtId="0" fontId="11" fillId="0" borderId="4" xfId="0" applyFont="1" applyFill="1" applyBorder="1" applyAlignment="1">
      <alignment/>
    </xf>
    <xf numFmtId="0" fontId="24" fillId="2" borderId="4" xfId="0" applyFont="1" applyFill="1" applyBorder="1" applyAlignment="1">
      <alignment/>
    </xf>
    <xf numFmtId="0" fontId="11" fillId="2" borderId="4" xfId="0" applyFont="1" applyFill="1" applyBorder="1" applyAlignment="1">
      <alignment/>
    </xf>
    <xf numFmtId="0" fontId="0" fillId="0" borderId="0" xfId="0" applyFill="1" applyBorder="1" applyAlignment="1">
      <alignment/>
    </xf>
    <xf numFmtId="0" fontId="0" fillId="0" borderId="5" xfId="0" applyBorder="1" applyAlignment="1">
      <alignment/>
    </xf>
    <xf numFmtId="0" fontId="26" fillId="0" borderId="0" xfId="0" applyFont="1" applyAlignment="1">
      <alignment/>
    </xf>
    <xf numFmtId="0" fontId="0" fillId="0" borderId="0" xfId="0" applyFill="1" applyAlignment="1">
      <alignment/>
    </xf>
    <xf numFmtId="0" fontId="27" fillId="0" borderId="0" xfId="0" applyFont="1" applyAlignment="1">
      <alignment horizontal="center" vertical="center"/>
    </xf>
    <xf numFmtId="0" fontId="0" fillId="5" borderId="6" xfId="0" applyFill="1" applyBorder="1" applyAlignment="1">
      <alignment/>
    </xf>
    <xf numFmtId="0" fontId="0" fillId="3" borderId="6" xfId="0" applyFill="1" applyBorder="1" applyAlignment="1">
      <alignment/>
    </xf>
    <xf numFmtId="0" fontId="29" fillId="5" borderId="6" xfId="0" applyFont="1" applyFill="1" applyBorder="1" applyAlignment="1">
      <alignment/>
    </xf>
    <xf numFmtId="0" fontId="30" fillId="3" borderId="6" xfId="0" applyFont="1" applyFill="1" applyBorder="1" applyAlignment="1">
      <alignment/>
    </xf>
    <xf numFmtId="0" fontId="30" fillId="0" borderId="0" xfId="0" applyFont="1" applyAlignment="1">
      <alignment/>
    </xf>
    <xf numFmtId="0" fontId="31" fillId="0" borderId="0" xfId="0" applyFont="1" applyAlignment="1">
      <alignment/>
    </xf>
    <xf numFmtId="0" fontId="28" fillId="0" borderId="0" xfId="0" applyFont="1" applyAlignment="1">
      <alignment/>
    </xf>
    <xf numFmtId="0" fontId="30" fillId="0" borderId="7" xfId="0" applyFont="1" applyBorder="1" applyAlignment="1">
      <alignment/>
    </xf>
    <xf numFmtId="0" fontId="0" fillId="0" borderId="7" xfId="0" applyBorder="1" applyAlignment="1">
      <alignment/>
    </xf>
    <xf numFmtId="0" fontId="29" fillId="0" borderId="7" xfId="0" applyFont="1" applyBorder="1" applyAlignment="1">
      <alignment/>
    </xf>
    <xf numFmtId="0" fontId="29" fillId="0" borderId="8" xfId="0" applyFont="1" applyBorder="1" applyAlignment="1">
      <alignment/>
    </xf>
    <xf numFmtId="0" fontId="0" fillId="0" borderId="9" xfId="0" applyBorder="1" applyAlignment="1">
      <alignment/>
    </xf>
    <xf numFmtId="0" fontId="0" fillId="0" borderId="10" xfId="0" applyBorder="1" applyAlignment="1">
      <alignment/>
    </xf>
    <xf numFmtId="0" fontId="30" fillId="0" borderId="11" xfId="0" applyFont="1" applyBorder="1" applyAlignment="1">
      <alignment/>
    </xf>
    <xf numFmtId="0" fontId="0" fillId="0" borderId="12" xfId="0" applyBorder="1" applyAlignment="1">
      <alignment/>
    </xf>
    <xf numFmtId="0" fontId="29" fillId="3" borderId="11" xfId="0" applyFont="1" applyFill="1" applyBorder="1" applyAlignment="1">
      <alignment/>
    </xf>
    <xf numFmtId="0" fontId="0" fillId="0" borderId="0" xfId="0" applyAlignment="1" quotePrefix="1">
      <alignment/>
    </xf>
    <xf numFmtId="0" fontId="2" fillId="0" borderId="0" xfId="0" applyFont="1" applyAlignment="1">
      <alignment vertical="center"/>
    </xf>
    <xf numFmtId="0" fontId="33" fillId="0" borderId="0" xfId="0" applyFont="1" applyAlignment="1">
      <alignment vertical="center"/>
    </xf>
    <xf numFmtId="0" fontId="30" fillId="6" borderId="7" xfId="0" applyFont="1" applyFill="1" applyBorder="1" applyAlignment="1">
      <alignment/>
    </xf>
    <xf numFmtId="0" fontId="0" fillId="6" borderId="7" xfId="0" applyFill="1" applyBorder="1" applyAlignment="1">
      <alignment/>
    </xf>
    <xf numFmtId="0" fontId="31" fillId="6" borderId="7" xfId="0" applyFont="1" applyFill="1" applyBorder="1" applyAlignment="1">
      <alignment/>
    </xf>
    <xf numFmtId="0" fontId="0" fillId="6" borderId="9" xfId="0" applyFill="1" applyBorder="1" applyAlignment="1">
      <alignment/>
    </xf>
    <xf numFmtId="0" fontId="0" fillId="6" borderId="10" xfId="0" applyFill="1" applyBorder="1" applyAlignment="1">
      <alignment/>
    </xf>
    <xf numFmtId="0" fontId="0" fillId="0" borderId="0" xfId="0" applyAlignment="1">
      <alignment/>
    </xf>
    <xf numFmtId="0" fontId="18" fillId="0" borderId="0" xfId="0" applyFont="1" applyFill="1" applyAlignment="1">
      <alignment/>
    </xf>
    <xf numFmtId="0" fontId="39" fillId="0" borderId="0" xfId="0" applyFont="1" applyAlignment="1">
      <alignment/>
    </xf>
    <xf numFmtId="0" fontId="0" fillId="0" borderId="0" xfId="0" applyAlignment="1" applyProtection="1">
      <alignment/>
      <protection/>
    </xf>
    <xf numFmtId="0" fontId="18" fillId="0" borderId="0" xfId="0" applyFont="1" applyAlignment="1" applyProtection="1">
      <alignment/>
      <protection/>
    </xf>
    <xf numFmtId="0" fontId="3" fillId="0" borderId="0" xfId="0" applyFont="1" applyAlignment="1" applyProtection="1">
      <alignment/>
      <protection/>
    </xf>
    <xf numFmtId="0" fontId="41" fillId="6" borderId="8" xfId="0" applyFont="1" applyFill="1" applyBorder="1" applyAlignment="1" applyProtection="1">
      <alignment vertical="center"/>
      <protection/>
    </xf>
    <xf numFmtId="0" fontId="0" fillId="6" borderId="7" xfId="0" applyFill="1" applyBorder="1" applyAlignment="1" applyProtection="1">
      <alignment/>
      <protection/>
    </xf>
    <xf numFmtId="0" fontId="18" fillId="6" borderId="7" xfId="0" applyFont="1" applyFill="1" applyBorder="1" applyAlignment="1" applyProtection="1">
      <alignment horizontal="center" vertical="center"/>
      <protection/>
    </xf>
    <xf numFmtId="0" fontId="18" fillId="0" borderId="7" xfId="0" applyFont="1" applyFill="1" applyBorder="1" applyAlignment="1" applyProtection="1">
      <alignment horizontal="center" vertical="center"/>
      <protection/>
    </xf>
    <xf numFmtId="0" fontId="18" fillId="0" borderId="7" xfId="0" applyFont="1" applyBorder="1" applyAlignment="1" applyProtection="1">
      <alignment vertical="center"/>
      <protection/>
    </xf>
    <xf numFmtId="0" fontId="0" fillId="6" borderId="11" xfId="0" applyFill="1" applyBorder="1" applyAlignment="1" applyProtection="1">
      <alignment/>
      <protection/>
    </xf>
    <xf numFmtId="0" fontId="0" fillId="0" borderId="0" xfId="0" applyBorder="1" applyAlignment="1" applyProtection="1">
      <alignment/>
      <protection/>
    </xf>
    <xf numFmtId="0" fontId="0" fillId="6" borderId="10" xfId="0" applyFill="1" applyBorder="1" applyAlignment="1" applyProtection="1">
      <alignment/>
      <protection/>
    </xf>
    <xf numFmtId="0" fontId="43" fillId="6" borderId="9" xfId="0" applyFont="1" applyFill="1" applyBorder="1" applyAlignment="1" applyProtection="1">
      <alignment/>
      <protection/>
    </xf>
    <xf numFmtId="0" fontId="39" fillId="6" borderId="7" xfId="0" applyFont="1" applyFill="1" applyBorder="1" applyAlignment="1" applyProtection="1">
      <alignment/>
      <protection/>
    </xf>
    <xf numFmtId="0" fontId="0" fillId="6" borderId="9" xfId="0" applyFill="1" applyBorder="1" applyAlignment="1" applyProtection="1">
      <alignment/>
      <protection/>
    </xf>
    <xf numFmtId="0" fontId="0" fillId="6" borderId="13" xfId="0" applyFill="1" applyBorder="1" applyAlignment="1" applyProtection="1">
      <alignment/>
      <protection/>
    </xf>
    <xf numFmtId="0" fontId="0" fillId="0" borderId="7" xfId="0" applyBorder="1" applyAlignment="1" applyProtection="1">
      <alignment/>
      <protection/>
    </xf>
    <xf numFmtId="0" fontId="0" fillId="6" borderId="8" xfId="0" applyFill="1" applyBorder="1" applyAlignment="1" applyProtection="1">
      <alignment/>
      <protection/>
    </xf>
    <xf numFmtId="0" fontId="0" fillId="6" borderId="12" xfId="0" applyFill="1" applyBorder="1" applyAlignment="1" applyProtection="1">
      <alignment/>
      <protection/>
    </xf>
    <xf numFmtId="0" fontId="0" fillId="6" borderId="14" xfId="0" applyFill="1" applyBorder="1" applyAlignment="1" applyProtection="1">
      <alignment/>
      <protection/>
    </xf>
    <xf numFmtId="0" fontId="18" fillId="0" borderId="0" xfId="0" applyFont="1" applyBorder="1" applyAlignment="1" applyProtection="1">
      <alignment vertical="center"/>
      <protection/>
    </xf>
    <xf numFmtId="0" fontId="18" fillId="0" borderId="10" xfId="0" applyFont="1" applyBorder="1" applyAlignment="1" applyProtection="1">
      <alignment horizontal="left" vertical="center"/>
      <protection/>
    </xf>
    <xf numFmtId="0" fontId="0" fillId="0" borderId="10" xfId="0" applyBorder="1" applyAlignment="1" applyProtection="1">
      <alignment/>
      <protection/>
    </xf>
    <xf numFmtId="0" fontId="18" fillId="6" borderId="7" xfId="0" applyFont="1" applyFill="1" applyBorder="1" applyAlignment="1" applyProtection="1">
      <alignment vertical="center"/>
      <protection/>
    </xf>
    <xf numFmtId="0" fontId="0" fillId="6" borderId="0" xfId="0" applyFill="1" applyBorder="1" applyAlignment="1" applyProtection="1">
      <alignment/>
      <protection/>
    </xf>
    <xf numFmtId="0" fontId="0" fillId="6" borderId="15" xfId="0" applyFill="1" applyBorder="1" applyAlignment="1" applyProtection="1">
      <alignment/>
      <protection/>
    </xf>
    <xf numFmtId="0" fontId="0" fillId="0" borderId="12" xfId="0" applyBorder="1" applyAlignment="1" applyProtection="1">
      <alignment/>
      <protection/>
    </xf>
    <xf numFmtId="0" fontId="18" fillId="0" borderId="7" xfId="0" applyFont="1" applyBorder="1" applyAlignment="1" applyProtection="1">
      <alignment horizontal="center" vertical="center"/>
      <protection/>
    </xf>
    <xf numFmtId="0" fontId="0" fillId="0" borderId="11" xfId="0" applyBorder="1" applyAlignment="1" applyProtection="1">
      <alignment/>
      <protection/>
    </xf>
    <xf numFmtId="0" fontId="0" fillId="6" borderId="16" xfId="0" applyFill="1" applyBorder="1" applyAlignment="1" applyProtection="1">
      <alignment/>
      <protection/>
    </xf>
    <xf numFmtId="0" fontId="0" fillId="6" borderId="17" xfId="0" applyFill="1" applyBorder="1" applyAlignment="1" applyProtection="1">
      <alignment/>
      <protection/>
    </xf>
    <xf numFmtId="0" fontId="0" fillId="6" borderId="18" xfId="0" applyFill="1" applyBorder="1" applyAlignment="1" applyProtection="1">
      <alignment/>
      <protection/>
    </xf>
    <xf numFmtId="0" fontId="0" fillId="6" borderId="19" xfId="0" applyFill="1" applyBorder="1" applyAlignment="1" applyProtection="1">
      <alignment/>
      <protection/>
    </xf>
    <xf numFmtId="0" fontId="0" fillId="6" borderId="20" xfId="0" applyFill="1" applyBorder="1" applyAlignment="1" applyProtection="1">
      <alignment/>
      <protection/>
    </xf>
    <xf numFmtId="0" fontId="0" fillId="0" borderId="18" xfId="0" applyBorder="1" applyAlignment="1" applyProtection="1">
      <alignment/>
      <protection/>
    </xf>
    <xf numFmtId="0" fontId="2" fillId="0" borderId="0" xfId="0" applyFont="1" applyAlignment="1">
      <alignment horizontal="center"/>
    </xf>
    <xf numFmtId="0" fontId="10" fillId="0" borderId="0" xfId="0" applyFont="1" applyAlignment="1">
      <alignment horizontal="center"/>
    </xf>
    <xf numFmtId="0" fontId="40" fillId="0" borderId="0" xfId="0" applyFont="1" applyAlignment="1">
      <alignment/>
    </xf>
    <xf numFmtId="0" fontId="1" fillId="0" borderId="0" xfId="0" applyFont="1" applyAlignment="1">
      <alignment horizontal="center" vertical="center"/>
    </xf>
    <xf numFmtId="0" fontId="18" fillId="0" borderId="0" xfId="0" applyFont="1" applyBorder="1" applyAlignment="1" applyProtection="1">
      <alignment horizontal="left" indent="1"/>
      <protection/>
    </xf>
    <xf numFmtId="0" fontId="37" fillId="0" borderId="0" xfId="0" applyFont="1" applyAlignment="1" applyProtection="1">
      <alignment horizontal="left" indent="1"/>
      <protection/>
    </xf>
    <xf numFmtId="0" fontId="44" fillId="0" borderId="0" xfId="0" applyFont="1" applyAlignment="1">
      <alignment/>
    </xf>
    <xf numFmtId="0" fontId="36" fillId="0" borderId="0" xfId="0" applyFont="1" applyAlignment="1">
      <alignment/>
    </xf>
    <xf numFmtId="0" fontId="49" fillId="0" borderId="0" xfId="0" applyFont="1" applyAlignment="1">
      <alignment vertical="center"/>
    </xf>
    <xf numFmtId="0" fontId="28" fillId="0" borderId="0" xfId="0" applyFont="1" applyAlignment="1">
      <alignment vertical="center"/>
    </xf>
    <xf numFmtId="0" fontId="47" fillId="0" borderId="0" xfId="0" applyFont="1" applyAlignment="1">
      <alignment horizontal="left" vertical="center"/>
    </xf>
    <xf numFmtId="0" fontId="47" fillId="0" borderId="0" xfId="0" applyFont="1" applyBorder="1" applyAlignment="1">
      <alignment horizontal="right" vertical="center"/>
    </xf>
    <xf numFmtId="0" fontId="26" fillId="7" borderId="0" xfId="0" applyFont="1" applyFill="1" applyBorder="1" applyAlignment="1">
      <alignment/>
    </xf>
    <xf numFmtId="0" fontId="18" fillId="0" borderId="0" xfId="0" applyFont="1" applyAlignment="1">
      <alignment horizontal="left"/>
    </xf>
    <xf numFmtId="0" fontId="18" fillId="8" borderId="0" xfId="0" applyFont="1" applyFill="1" applyBorder="1" applyAlignment="1" applyProtection="1">
      <alignment horizontal="center" vertical="center"/>
      <protection locked="0"/>
    </xf>
    <xf numFmtId="0" fontId="51" fillId="6" borderId="7" xfId="0" applyFont="1" applyFill="1" applyBorder="1" applyAlignment="1" applyProtection="1">
      <alignment horizontal="center" vertical="center"/>
      <protection/>
    </xf>
    <xf numFmtId="0" fontId="18" fillId="0" borderId="11" xfId="0" applyFont="1" applyBorder="1" applyAlignment="1" applyProtection="1">
      <alignment vertical="center"/>
      <protection/>
    </xf>
    <xf numFmtId="0" fontId="18" fillId="6" borderId="8" xfId="0" applyFont="1" applyFill="1" applyBorder="1" applyAlignment="1" applyProtection="1">
      <alignment vertical="center"/>
      <protection/>
    </xf>
    <xf numFmtId="0" fontId="18" fillId="0" borderId="10" xfId="0" applyFont="1" applyBorder="1" applyAlignment="1" applyProtection="1">
      <alignment vertical="center"/>
      <protection/>
    </xf>
    <xf numFmtId="0" fontId="18" fillId="0" borderId="10" xfId="0" applyFont="1" applyFill="1" applyBorder="1" applyAlignment="1" applyProtection="1">
      <alignment horizontal="center" vertical="center"/>
      <protection/>
    </xf>
    <xf numFmtId="0" fontId="51" fillId="6" borderId="10" xfId="0" applyFont="1" applyFill="1" applyBorder="1" applyAlignment="1" applyProtection="1">
      <alignment horizontal="center" vertical="center"/>
      <protection/>
    </xf>
    <xf numFmtId="0" fontId="52" fillId="0" borderId="0" xfId="0" applyFont="1" applyAlignment="1" applyProtection="1">
      <alignment/>
      <protection/>
    </xf>
    <xf numFmtId="0" fontId="42" fillId="0" borderId="7" xfId="0" applyFont="1" applyBorder="1" applyAlignment="1" applyProtection="1">
      <alignment/>
      <protection/>
    </xf>
    <xf numFmtId="0" fontId="0" fillId="6" borderId="21" xfId="0" applyFill="1" applyBorder="1" applyAlignment="1" applyProtection="1">
      <alignment/>
      <protection/>
    </xf>
    <xf numFmtId="0" fontId="11" fillId="6" borderId="9" xfId="0" applyFont="1" applyFill="1" applyBorder="1" applyAlignment="1" applyProtection="1">
      <alignment/>
      <protection/>
    </xf>
    <xf numFmtId="0" fontId="19" fillId="6" borderId="9" xfId="0" applyFont="1" applyFill="1" applyBorder="1" applyAlignment="1" applyProtection="1">
      <alignment/>
      <protection/>
    </xf>
    <xf numFmtId="0" fontId="18" fillId="0" borderId="22" xfId="0" applyFont="1" applyFill="1" applyBorder="1" applyAlignment="1" applyProtection="1">
      <alignment horizontal="center" vertical="center"/>
      <protection/>
    </xf>
    <xf numFmtId="0" fontId="0" fillId="6" borderId="22" xfId="0" applyFill="1" applyBorder="1" applyAlignment="1" applyProtection="1">
      <alignment/>
      <protection/>
    </xf>
    <xf numFmtId="0" fontId="0" fillId="6" borderId="23" xfId="0" applyFill="1" applyBorder="1" applyAlignment="1" applyProtection="1">
      <alignment/>
      <protection/>
    </xf>
    <xf numFmtId="0" fontId="0" fillId="0" borderId="24" xfId="0" applyBorder="1" applyAlignment="1" applyProtection="1">
      <alignment/>
      <protection/>
    </xf>
    <xf numFmtId="0" fontId="0" fillId="6" borderId="25" xfId="0" applyFill="1" applyBorder="1" applyAlignment="1" applyProtection="1">
      <alignment/>
      <protection/>
    </xf>
    <xf numFmtId="0" fontId="0" fillId="0" borderId="26" xfId="0" applyBorder="1" applyAlignment="1" applyProtection="1">
      <alignment/>
      <protection/>
    </xf>
    <xf numFmtId="0" fontId="0" fillId="6" borderId="27" xfId="0" applyFill="1" applyBorder="1" applyAlignment="1" applyProtection="1">
      <alignment/>
      <protection/>
    </xf>
    <xf numFmtId="0" fontId="0" fillId="0" borderId="28" xfId="0" applyBorder="1" applyAlignment="1" applyProtection="1">
      <alignment/>
      <protection/>
    </xf>
    <xf numFmtId="0" fontId="18" fillId="0" borderId="20" xfId="0" applyFont="1" applyFill="1" applyBorder="1" applyAlignment="1" applyProtection="1">
      <alignment horizontal="center" vertical="center"/>
      <protection/>
    </xf>
    <xf numFmtId="0" fontId="0" fillId="6" borderId="26" xfId="0" applyFill="1" applyBorder="1" applyAlignment="1" applyProtection="1">
      <alignment/>
      <protection/>
    </xf>
    <xf numFmtId="0" fontId="0" fillId="6" borderId="29" xfId="0" applyFill="1" applyBorder="1" applyAlignment="1" applyProtection="1">
      <alignment/>
      <protection/>
    </xf>
    <xf numFmtId="0" fontId="0" fillId="6" borderId="30" xfId="0" applyFill="1" applyBorder="1" applyAlignment="1" applyProtection="1">
      <alignment/>
      <protection/>
    </xf>
    <xf numFmtId="0" fontId="18" fillId="0" borderId="9" xfId="0" applyFont="1" applyBorder="1" applyAlignment="1" applyProtection="1">
      <alignment vertical="center"/>
      <protection/>
    </xf>
    <xf numFmtId="0" fontId="18" fillId="0" borderId="18"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0" fillId="6" borderId="31" xfId="0" applyFill="1" applyBorder="1" applyAlignment="1" applyProtection="1">
      <alignment/>
      <protection/>
    </xf>
    <xf numFmtId="0" fontId="0" fillId="6" borderId="32" xfId="0" applyFill="1" applyBorder="1" applyAlignment="1" applyProtection="1">
      <alignment/>
      <protection/>
    </xf>
    <xf numFmtId="0" fontId="0" fillId="6" borderId="33" xfId="0" applyFill="1" applyBorder="1" applyAlignment="1" applyProtection="1">
      <alignment/>
      <protection/>
    </xf>
    <xf numFmtId="0" fontId="18" fillId="0" borderId="8" xfId="0" applyFont="1" applyBorder="1" applyAlignment="1" applyProtection="1">
      <alignment vertical="center"/>
      <protection/>
    </xf>
    <xf numFmtId="0" fontId="0" fillId="6" borderId="34" xfId="0" applyFill="1" applyBorder="1" applyAlignment="1" applyProtection="1">
      <alignment/>
      <protection/>
    </xf>
    <xf numFmtId="0" fontId="0" fillId="0" borderId="35" xfId="0" applyBorder="1" applyAlignment="1" applyProtection="1">
      <alignment/>
      <protection/>
    </xf>
    <xf numFmtId="0" fontId="0" fillId="6" borderId="36" xfId="0" applyFill="1" applyBorder="1" applyAlignment="1" applyProtection="1">
      <alignment/>
      <protection/>
    </xf>
    <xf numFmtId="0" fontId="0" fillId="0" borderId="34" xfId="0" applyBorder="1" applyAlignment="1" applyProtection="1">
      <alignment/>
      <protection/>
    </xf>
    <xf numFmtId="0" fontId="0" fillId="6" borderId="37" xfId="0" applyFill="1" applyBorder="1" applyAlignment="1" applyProtection="1">
      <alignment/>
      <protection/>
    </xf>
    <xf numFmtId="0" fontId="0" fillId="6" borderId="38" xfId="0" applyFill="1" applyBorder="1" applyAlignment="1" applyProtection="1">
      <alignment/>
      <protection/>
    </xf>
    <xf numFmtId="0" fontId="0" fillId="6" borderId="35" xfId="0" applyFill="1" applyBorder="1" applyAlignment="1" applyProtection="1">
      <alignment/>
      <protection/>
    </xf>
    <xf numFmtId="0" fontId="51" fillId="6" borderId="11" xfId="0" applyFont="1" applyFill="1" applyBorder="1" applyAlignment="1" applyProtection="1">
      <alignment horizontal="center" vertical="center"/>
      <protection/>
    </xf>
    <xf numFmtId="0" fontId="0" fillId="6" borderId="39" xfId="0" applyFill="1" applyBorder="1" applyAlignment="1" applyProtection="1">
      <alignment/>
      <protection/>
    </xf>
    <xf numFmtId="0" fontId="0" fillId="6" borderId="40" xfId="0" applyFill="1" applyBorder="1" applyAlignment="1" applyProtection="1">
      <alignment/>
      <protection/>
    </xf>
    <xf numFmtId="0" fontId="0" fillId="6" borderId="41" xfId="0" applyFill="1" applyBorder="1" applyAlignment="1" applyProtection="1">
      <alignment/>
      <protection/>
    </xf>
    <xf numFmtId="0" fontId="0" fillId="6" borderId="24" xfId="0" applyFill="1" applyBorder="1" applyAlignment="1" applyProtection="1">
      <alignment/>
      <protection/>
    </xf>
    <xf numFmtId="0" fontId="0" fillId="6" borderId="42" xfId="0" applyFill="1" applyBorder="1" applyAlignment="1" applyProtection="1">
      <alignment/>
      <protection/>
    </xf>
    <xf numFmtId="0" fontId="0" fillId="0" borderId="43" xfId="0" applyBorder="1" applyAlignment="1" applyProtection="1">
      <alignment/>
      <protection/>
    </xf>
    <xf numFmtId="0" fontId="0" fillId="6" borderId="44" xfId="0" applyFill="1" applyBorder="1" applyAlignment="1" applyProtection="1">
      <alignment/>
      <protection/>
    </xf>
    <xf numFmtId="0" fontId="0" fillId="6" borderId="45" xfId="0" applyFill="1" applyBorder="1" applyAlignment="1" applyProtection="1">
      <alignment/>
      <protection/>
    </xf>
    <xf numFmtId="0" fontId="0" fillId="6" borderId="46" xfId="0" applyFill="1" applyBorder="1" applyAlignment="1" applyProtection="1">
      <alignment/>
      <protection/>
    </xf>
    <xf numFmtId="0" fontId="10" fillId="6" borderId="28" xfId="0" applyFont="1" applyFill="1" applyBorder="1" applyAlignment="1" applyProtection="1">
      <alignment vertical="top"/>
      <protection/>
    </xf>
    <xf numFmtId="0" fontId="0" fillId="6" borderId="47" xfId="0" applyFill="1" applyBorder="1" applyAlignment="1" applyProtection="1">
      <alignment/>
      <protection/>
    </xf>
    <xf numFmtId="0" fontId="0" fillId="0" borderId="48" xfId="0" applyBorder="1" applyAlignment="1" applyProtection="1">
      <alignment/>
      <protection/>
    </xf>
    <xf numFmtId="0" fontId="0" fillId="6" borderId="49" xfId="0" applyFill="1" applyBorder="1" applyAlignment="1" applyProtection="1">
      <alignment/>
      <protection/>
    </xf>
    <xf numFmtId="0" fontId="51" fillId="6" borderId="20" xfId="0" applyFont="1" applyFill="1" applyBorder="1" applyAlignment="1" applyProtection="1">
      <alignment horizontal="center" vertical="center"/>
      <protection/>
    </xf>
    <xf numFmtId="0" fontId="0" fillId="6" borderId="50" xfId="0" applyFill="1" applyBorder="1" applyAlignment="1" applyProtection="1">
      <alignment/>
      <protection/>
    </xf>
    <xf numFmtId="0" fontId="0" fillId="6" borderId="51" xfId="0" applyFill="1" applyBorder="1" applyAlignment="1" applyProtection="1">
      <alignment/>
      <protection/>
    </xf>
    <xf numFmtId="0" fontId="0" fillId="6" borderId="52" xfId="0" applyFill="1" applyBorder="1" applyAlignment="1" applyProtection="1">
      <alignment/>
      <protection/>
    </xf>
    <xf numFmtId="0" fontId="0" fillId="6" borderId="53" xfId="0" applyFill="1" applyBorder="1" applyAlignment="1" applyProtection="1">
      <alignment/>
      <protection/>
    </xf>
    <xf numFmtId="0" fontId="0" fillId="6" borderId="54" xfId="0" applyFill="1" applyBorder="1" applyAlignment="1" applyProtection="1">
      <alignment/>
      <protection/>
    </xf>
    <xf numFmtId="0" fontId="0" fillId="0" borderId="21" xfId="0" applyBorder="1" applyAlignment="1" applyProtection="1">
      <alignment/>
      <protection/>
    </xf>
    <xf numFmtId="0" fontId="0" fillId="6" borderId="55" xfId="0" applyFill="1" applyBorder="1" applyAlignment="1" applyProtection="1">
      <alignment/>
      <protection/>
    </xf>
    <xf numFmtId="0" fontId="0" fillId="6" borderId="28" xfId="0" applyFill="1" applyBorder="1" applyAlignment="1" applyProtection="1">
      <alignment/>
      <protection/>
    </xf>
    <xf numFmtId="0" fontId="0" fillId="6" borderId="56" xfId="0" applyFill="1" applyBorder="1" applyAlignment="1" applyProtection="1">
      <alignment/>
      <protection/>
    </xf>
    <xf numFmtId="0" fontId="0" fillId="6" borderId="57" xfId="0" applyFill="1" applyBorder="1" applyAlignment="1" applyProtection="1">
      <alignment/>
      <protection/>
    </xf>
    <xf numFmtId="0" fontId="0" fillId="0" borderId="57" xfId="0" applyBorder="1" applyAlignment="1" applyProtection="1">
      <alignment/>
      <protection/>
    </xf>
    <xf numFmtId="0" fontId="0" fillId="6" borderId="58" xfId="0" applyFill="1" applyBorder="1" applyAlignment="1" applyProtection="1">
      <alignment/>
      <protection/>
    </xf>
    <xf numFmtId="0" fontId="0" fillId="6" borderId="59" xfId="0" applyFill="1" applyBorder="1" applyAlignment="1" applyProtection="1">
      <alignment/>
      <protection/>
    </xf>
    <xf numFmtId="0" fontId="0" fillId="6" borderId="60" xfId="0" applyFill="1" applyBorder="1" applyAlignment="1" applyProtection="1">
      <alignment/>
      <protection/>
    </xf>
    <xf numFmtId="0" fontId="56" fillId="0" borderId="0" xfId="0" applyFont="1" applyAlignment="1">
      <alignment vertical="top"/>
    </xf>
    <xf numFmtId="0" fontId="3" fillId="0" borderId="0" xfId="0" applyFont="1" applyAlignment="1">
      <alignment/>
    </xf>
    <xf numFmtId="0" fontId="3" fillId="0" borderId="0" xfId="0" applyFont="1" applyAlignment="1">
      <alignment horizontal="left"/>
    </xf>
    <xf numFmtId="0" fontId="18" fillId="0" borderId="0" xfId="0" applyFont="1" applyAlignment="1">
      <alignment horizontal="right" vertical="top"/>
    </xf>
    <xf numFmtId="0" fontId="57" fillId="0" borderId="0" xfId="0" applyFont="1" applyAlignment="1">
      <alignment/>
    </xf>
    <xf numFmtId="0" fontId="3" fillId="0" borderId="0" xfId="0" applyFont="1" applyAlignment="1">
      <alignment horizontal="left" wrapText="1"/>
    </xf>
    <xf numFmtId="0" fontId="46" fillId="0" borderId="0" xfId="0" applyFont="1" applyAlignment="1">
      <alignment/>
    </xf>
    <xf numFmtId="0" fontId="3" fillId="0" borderId="0" xfId="0" applyFont="1" applyAlignment="1">
      <alignment vertical="center"/>
    </xf>
    <xf numFmtId="0" fontId="0" fillId="0" borderId="0" xfId="0" applyAlignment="1">
      <alignment vertical="center"/>
    </xf>
    <xf numFmtId="0" fontId="2" fillId="0" borderId="0" xfId="0" applyFont="1" applyFill="1" applyBorder="1" applyAlignment="1" applyProtection="1">
      <alignment horizontal="center"/>
      <protection/>
    </xf>
    <xf numFmtId="0" fontId="47" fillId="0" borderId="0" xfId="0" applyFont="1" applyAlignment="1">
      <alignment/>
    </xf>
    <xf numFmtId="0" fontId="46" fillId="0" borderId="0" xfId="0" applyFont="1" applyAlignment="1">
      <alignment horizontal="center"/>
    </xf>
    <xf numFmtId="0" fontId="7" fillId="0" borderId="0" xfId="0" applyFont="1" applyAlignment="1">
      <alignment horizontal="left" vertical="center"/>
    </xf>
    <xf numFmtId="0" fontId="8" fillId="0" borderId="0" xfId="0" applyFont="1" applyAlignment="1">
      <alignment horizontal="left" vertical="center"/>
    </xf>
    <xf numFmtId="0" fontId="48" fillId="0" borderId="0" xfId="0" applyFont="1" applyAlignment="1">
      <alignment horizontal="left" vertical="center"/>
    </xf>
    <xf numFmtId="0" fontId="44" fillId="0" borderId="0" xfId="0" applyFont="1" applyFill="1" applyAlignment="1" applyProtection="1">
      <alignment horizontal="center" vertical="center"/>
      <protection/>
    </xf>
    <xf numFmtId="0" fontId="5" fillId="0" borderId="0" xfId="0" applyFont="1" applyAlignment="1">
      <alignment/>
    </xf>
    <xf numFmtId="0" fontId="18" fillId="9" borderId="7" xfId="0" applyFont="1" applyFill="1" applyBorder="1" applyAlignment="1" applyProtection="1">
      <alignment horizontal="center" vertical="center"/>
      <protection locked="0"/>
    </xf>
    <xf numFmtId="0" fontId="18" fillId="9" borderId="10" xfId="0" applyFont="1" applyFill="1" applyBorder="1" applyAlignment="1" applyProtection="1">
      <alignment horizontal="center" vertical="center"/>
      <protection locked="0"/>
    </xf>
    <xf numFmtId="0" fontId="18" fillId="9" borderId="0" xfId="0" applyFont="1" applyFill="1" applyBorder="1" applyAlignment="1" applyProtection="1">
      <alignment horizontal="center" vertical="center"/>
      <protection locked="0"/>
    </xf>
    <xf numFmtId="0" fontId="2" fillId="10" borderId="61" xfId="0" applyFont="1" applyFill="1" applyBorder="1" applyAlignment="1" applyProtection="1">
      <alignment horizontal="center"/>
      <protection/>
    </xf>
    <xf numFmtId="0" fontId="2" fillId="11" borderId="61" xfId="0" applyFont="1" applyFill="1" applyBorder="1" applyAlignment="1" applyProtection="1">
      <alignment horizontal="center"/>
      <protection/>
    </xf>
    <xf numFmtId="0" fontId="2" fillId="9" borderId="61" xfId="0" applyFont="1" applyFill="1" applyBorder="1" applyAlignment="1" applyProtection="1">
      <alignment horizontal="center"/>
      <protection/>
    </xf>
    <xf numFmtId="0" fontId="2" fillId="8" borderId="61" xfId="0" applyFont="1" applyFill="1" applyBorder="1" applyAlignment="1" applyProtection="1">
      <alignment horizontal="center"/>
      <protection/>
    </xf>
    <xf numFmtId="0" fontId="0" fillId="0" borderId="0" xfId="0" applyFill="1" applyAlignment="1" applyProtection="1">
      <alignment vertical="center"/>
      <protection/>
    </xf>
    <xf numFmtId="0" fontId="0" fillId="0" borderId="62" xfId="0" applyBorder="1" applyAlignment="1" applyProtection="1">
      <alignment/>
      <protection/>
    </xf>
    <xf numFmtId="0" fontId="0" fillId="0" borderId="22" xfId="0" applyBorder="1" applyAlignment="1" applyProtection="1">
      <alignment/>
      <protection/>
    </xf>
    <xf numFmtId="0" fontId="51" fillId="6" borderId="14" xfId="0" applyFont="1" applyFill="1" applyBorder="1" applyAlignment="1" applyProtection="1">
      <alignment horizontal="center" vertical="center"/>
      <protection/>
    </xf>
    <xf numFmtId="0" fontId="62" fillId="0" borderId="7" xfId="0" applyFont="1" applyBorder="1" applyAlignment="1">
      <alignment horizontal="center" vertical="center"/>
    </xf>
    <xf numFmtId="0" fontId="0" fillId="0" borderId="8" xfId="0" applyBorder="1" applyAlignment="1">
      <alignment/>
    </xf>
    <xf numFmtId="0" fontId="62" fillId="0" borderId="8" xfId="0" applyFont="1" applyBorder="1" applyAlignment="1">
      <alignment horizontal="center" vertical="center"/>
    </xf>
    <xf numFmtId="0" fontId="0" fillId="0" borderId="16" xfId="0" applyBorder="1" applyAlignment="1">
      <alignment/>
    </xf>
    <xf numFmtId="0" fontId="0" fillId="12" borderId="0" xfId="0" applyFill="1" applyBorder="1" applyAlignment="1">
      <alignment/>
    </xf>
    <xf numFmtId="0" fontId="37" fillId="0" borderId="0" xfId="0" applyFont="1" applyAlignment="1">
      <alignment vertical="center"/>
    </xf>
    <xf numFmtId="0" fontId="0" fillId="13" borderId="0" xfId="0" applyFill="1" applyBorder="1" applyAlignment="1">
      <alignment/>
    </xf>
    <xf numFmtId="0" fontId="18" fillId="0" borderId="0" xfId="0" applyFont="1" applyBorder="1" applyAlignment="1">
      <alignment horizontal="left" vertical="center"/>
    </xf>
    <xf numFmtId="0" fontId="44" fillId="9" borderId="0" xfId="0" applyFont="1" applyFill="1" applyBorder="1" applyAlignment="1" applyProtection="1">
      <alignment horizontal="center" vertical="center"/>
      <protection/>
    </xf>
    <xf numFmtId="0" fontId="11" fillId="0" borderId="0" xfId="0" applyFont="1" applyAlignment="1" applyProtection="1">
      <alignment/>
      <protection/>
    </xf>
    <xf numFmtId="0" fontId="37" fillId="0" borderId="0" xfId="0" applyFont="1" applyAlignment="1" applyProtection="1">
      <alignment vertical="center"/>
      <protection/>
    </xf>
    <xf numFmtId="0" fontId="37" fillId="0" borderId="0" xfId="0" applyFont="1" applyAlignment="1">
      <alignment vertical="top"/>
    </xf>
    <xf numFmtId="0" fontId="18" fillId="9" borderId="0" xfId="0" applyFont="1" applyFill="1" applyBorder="1" applyAlignment="1" applyProtection="1">
      <alignment horizontal="center" wrapText="1"/>
      <protection locked="0"/>
    </xf>
    <xf numFmtId="0" fontId="1" fillId="0" borderId="0" xfId="0" applyFont="1" applyAlignment="1">
      <alignment/>
    </xf>
    <xf numFmtId="0" fontId="3" fillId="0" borderId="0" xfId="0" applyFont="1" applyAlignment="1">
      <alignment horizontal="right"/>
    </xf>
    <xf numFmtId="0" fontId="3" fillId="0" borderId="0" xfId="0" applyFont="1" applyAlignment="1">
      <alignment horizontal="right" vertical="top"/>
    </xf>
    <xf numFmtId="0" fontId="0" fillId="0" borderId="15" xfId="0" applyBorder="1" applyAlignment="1">
      <alignment/>
    </xf>
    <xf numFmtId="0" fontId="29" fillId="0" borderId="63" xfId="0" applyFont="1" applyBorder="1" applyAlignment="1">
      <alignment/>
    </xf>
    <xf numFmtId="0" fontId="18" fillId="6" borderId="28" xfId="0" applyFont="1" applyFill="1" applyBorder="1" applyAlignment="1" applyProtection="1">
      <alignment horizontal="center" vertical="center"/>
      <protection/>
    </xf>
    <xf numFmtId="0" fontId="0" fillId="0" borderId="22" xfId="0" applyFill="1" applyBorder="1" applyAlignment="1" applyProtection="1">
      <alignment/>
      <protection/>
    </xf>
    <xf numFmtId="0" fontId="37" fillId="6" borderId="49" xfId="0" applyFont="1" applyFill="1" applyBorder="1" applyAlignment="1" applyProtection="1">
      <alignment vertical="center"/>
      <protection/>
    </xf>
    <xf numFmtId="0" fontId="37" fillId="6" borderId="22" xfId="0" applyFont="1" applyFill="1" applyBorder="1" applyAlignment="1" applyProtection="1">
      <alignment vertical="center"/>
      <protection/>
    </xf>
    <xf numFmtId="0" fontId="0" fillId="0" borderId="0" xfId="0" applyAlignment="1" applyProtection="1">
      <alignment/>
      <protection locked="0"/>
    </xf>
    <xf numFmtId="0" fontId="9" fillId="0" borderId="0" xfId="0" applyFont="1" applyAlignment="1">
      <alignment horizontal="center" vertical="center"/>
    </xf>
    <xf numFmtId="0" fontId="0" fillId="0" borderId="0" xfId="0" applyAlignment="1">
      <alignment horizontal="center"/>
    </xf>
    <xf numFmtId="0" fontId="9" fillId="0" borderId="0" xfId="0" applyFont="1" applyAlignment="1">
      <alignment horizontal="right" vertical="center"/>
    </xf>
    <xf numFmtId="0" fontId="0" fillId="0" borderId="0" xfId="0" applyAlignment="1">
      <alignment horizontal="right"/>
    </xf>
    <xf numFmtId="0" fontId="37" fillId="14" borderId="0" xfId="0" applyFont="1" applyFill="1" applyAlignment="1">
      <alignment horizontal="center" vertical="center"/>
    </xf>
    <xf numFmtId="0" fontId="44" fillId="11" borderId="0" xfId="0" applyFont="1" applyFill="1" applyAlignment="1" applyProtection="1">
      <alignment horizontal="center" vertical="center"/>
      <protection locked="0"/>
    </xf>
    <xf numFmtId="0" fontId="44" fillId="9" borderId="0" xfId="0" applyFont="1" applyFill="1" applyAlignment="1" applyProtection="1">
      <alignment horizontal="center" vertical="center"/>
      <protection locked="0"/>
    </xf>
    <xf numFmtId="0" fontId="44" fillId="15" borderId="0" xfId="0" applyFont="1" applyFill="1" applyAlignment="1" applyProtection="1">
      <alignment horizontal="center" vertical="center"/>
      <protection locked="0"/>
    </xf>
    <xf numFmtId="0" fontId="37" fillId="0" borderId="0" xfId="0" applyFont="1" applyBorder="1" applyAlignment="1">
      <alignment horizontal="center" vertical="center"/>
    </xf>
    <xf numFmtId="0" fontId="37" fillId="0" borderId="0" xfId="0" applyFont="1" applyAlignment="1">
      <alignment horizontal="center" vertical="center"/>
    </xf>
    <xf numFmtId="0" fontId="23" fillId="9" borderId="0" xfId="0" applyFont="1" applyFill="1" applyAlignment="1" applyProtection="1">
      <alignment horizontal="center" vertical="center"/>
      <protection locked="0"/>
    </xf>
    <xf numFmtId="0" fontId="46" fillId="0" borderId="0" xfId="0" applyFont="1" applyAlignment="1">
      <alignment horizontal="left" vertical="center" wrapText="1"/>
    </xf>
    <xf numFmtId="0" fontId="18" fillId="0" borderId="0" xfId="0" applyFont="1" applyAlignment="1">
      <alignment horizontal="center" vertical="center"/>
    </xf>
    <xf numFmtId="0" fontId="37" fillId="0" borderId="64" xfId="0" applyFont="1" applyBorder="1" applyAlignment="1">
      <alignment horizontal="center" wrapText="1"/>
    </xf>
    <xf numFmtId="0" fontId="6" fillId="0" borderId="0" xfId="0" applyFont="1" applyAlignment="1">
      <alignment horizontal="center" vertical="center" wrapText="1"/>
    </xf>
    <xf numFmtId="0" fontId="18" fillId="0" borderId="0" xfId="0" applyFont="1" applyAlignment="1">
      <alignment horizontal="center" wrapText="1"/>
    </xf>
    <xf numFmtId="0" fontId="50" fillId="0" borderId="0" xfId="0" applyFont="1" applyAlignment="1">
      <alignment horizontal="center" vertical="top"/>
    </xf>
    <xf numFmtId="0" fontId="18" fillId="0" borderId="0" xfId="0" applyFont="1" applyAlignment="1">
      <alignment horizontal="center"/>
    </xf>
    <xf numFmtId="0" fontId="51" fillId="0" borderId="0" xfId="0" applyFont="1" applyAlignment="1">
      <alignment horizontal="left" vertical="center" wrapText="1"/>
    </xf>
    <xf numFmtId="0" fontId="18" fillId="0" borderId="0" xfId="0" applyFont="1" applyAlignment="1">
      <alignment horizontal="center" vertical="center" wrapText="1"/>
    </xf>
    <xf numFmtId="0" fontId="38" fillId="0" borderId="0" xfId="0" applyFont="1" applyAlignment="1">
      <alignment vertical="top"/>
    </xf>
    <xf numFmtId="0" fontId="0" fillId="0" borderId="0" xfId="0" applyAlignment="1">
      <alignment vertical="top"/>
    </xf>
    <xf numFmtId="0" fontId="3" fillId="0" borderId="0" xfId="0" applyFont="1" applyAlignment="1">
      <alignment vertical="top" wrapText="1"/>
    </xf>
    <xf numFmtId="0" fontId="0" fillId="0" borderId="0" xfId="0" applyAlignment="1">
      <alignment vertical="top" wrapText="1"/>
    </xf>
    <xf numFmtId="0" fontId="3" fillId="0" borderId="0" xfId="0" applyFont="1" applyAlignment="1">
      <alignment horizontal="center"/>
    </xf>
    <xf numFmtId="0" fontId="3" fillId="0" borderId="0" xfId="0" applyFont="1" applyAlignment="1">
      <alignment horizontal="left" vertical="top"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dxfs count="56">
    <dxf>
      <font>
        <color rgb="FF00CCFF"/>
      </font>
      <fill>
        <patternFill>
          <bgColor rgb="FF00CCFF"/>
        </patternFill>
      </fill>
      <border>
        <left style="thin">
          <color rgb="FF3366FF"/>
        </left>
        <right style="thin">
          <color rgb="FF000000"/>
        </right>
        <top style="thin"/>
        <bottom style="thin">
          <color rgb="FF000000"/>
        </bottom>
      </border>
    </dxf>
    <dxf>
      <font>
        <color rgb="FF3366FF"/>
      </font>
      <fill>
        <patternFill>
          <bgColor rgb="FF3366FF"/>
        </patternFill>
      </fill>
      <border>
        <left style="thin">
          <color rgb="FF00FFFF"/>
        </left>
        <right style="thin">
          <color rgb="FF00FFFF"/>
        </right>
        <top style="thin"/>
        <bottom style="thin">
          <color rgb="FF00FFFF"/>
        </bottom>
      </border>
    </dxf>
    <dxf>
      <font>
        <color rgb="FF00FFFF"/>
      </font>
      <fill>
        <patternFill>
          <bgColor rgb="FF00FFFF"/>
        </patternFill>
      </fill>
      <border>
        <left style="thin">
          <color rgb="FF333399"/>
        </left>
        <right style="thin">
          <color rgb="FFFF00FF"/>
        </right>
        <top style="thin"/>
        <bottom style="thin">
          <color rgb="FFFF00FF"/>
        </bottom>
      </border>
    </dxf>
    <dxf>
      <border>
        <left style="thin">
          <color rgb="FF00CCFF"/>
        </left>
        <right style="thin">
          <color rgb="FF000000"/>
        </right>
        <top style="thin"/>
        <bottom style="thin">
          <color rgb="FF000000"/>
        </bottom>
      </border>
    </dxf>
    <dxf>
      <border>
        <left style="thin">
          <color rgb="FF3366FF"/>
        </left>
        <right style="thin">
          <color rgb="FF000000"/>
        </right>
        <top style="thin"/>
        <bottom style="thin">
          <color rgb="FF000000"/>
        </bottom>
      </border>
    </dxf>
    <dxf>
      <border>
        <left style="thin">
          <color rgb="FF00FFFF"/>
        </left>
        <right style="thin">
          <color rgb="FF00FFFF"/>
        </right>
        <top style="thin"/>
        <bottom style="thin">
          <color rgb="FF00FFFF"/>
        </bottom>
      </border>
    </dxf>
    <dxf>
      <font>
        <color rgb="FF00CCFF"/>
      </font>
      <fill>
        <patternFill>
          <bgColor rgb="FFFFFF00"/>
        </patternFill>
      </fill>
      <border>
        <left style="thin">
          <color rgb="FF00CCFF"/>
        </left>
        <right style="thin">
          <color rgb="FF000000"/>
        </right>
        <top style="thin"/>
        <bottom style="thin">
          <color rgb="FF000000"/>
        </bottom>
      </border>
    </dxf>
    <dxf>
      <font>
        <color rgb="FF3366FF"/>
      </font>
      <fill>
        <patternFill>
          <bgColor rgb="FFFFFF00"/>
        </patternFill>
      </fill>
      <border>
        <left style="thin">
          <color rgb="FF3366FF"/>
        </left>
        <right style="thin">
          <color rgb="FF000000"/>
        </right>
        <top style="thin"/>
        <bottom style="thin">
          <color rgb="FF000000"/>
        </bottom>
      </border>
    </dxf>
    <dxf>
      <font>
        <color rgb="FF00FFFF"/>
      </font>
      <fill>
        <patternFill>
          <bgColor rgb="FFFFFF00"/>
        </patternFill>
      </fill>
      <border>
        <left style="thin">
          <color rgb="FF00FFFF"/>
        </left>
        <right style="thin">
          <color rgb="FF00FFFF"/>
        </right>
        <top style="thin"/>
        <bottom style="thin">
          <color rgb="FF00FFFF"/>
        </bottom>
      </border>
    </dxf>
    <dxf>
      <font>
        <b/>
        <i val="0"/>
        <color rgb="FF339966"/>
      </font>
      <border/>
    </dxf>
    <dxf>
      <font>
        <b/>
        <i val="0"/>
        <color rgb="FF00CCFF"/>
      </font>
      <fill>
        <patternFill patternType="none">
          <bgColor indexed="65"/>
        </patternFill>
      </fill>
      <border/>
    </dxf>
    <dxf>
      <font>
        <b/>
        <i val="0"/>
        <color rgb="FFFF0000"/>
      </font>
      <fill>
        <patternFill patternType="mediumGray">
          <fgColor rgb="FFFFFFFF"/>
          <bgColor rgb="FF00CCFF"/>
        </patternFill>
      </fill>
      <border/>
    </dxf>
    <dxf>
      <font>
        <b/>
        <i val="0"/>
        <color rgb="FF33CCCC"/>
      </font>
      <fill>
        <patternFill patternType="none">
          <bgColor indexed="65"/>
        </patternFill>
      </fill>
      <border/>
    </dxf>
    <dxf>
      <font>
        <b/>
        <i val="0"/>
        <color rgb="FFFF0000"/>
      </font>
      <fill>
        <patternFill patternType="darkGray">
          <fgColor rgb="FFFFFFFF"/>
          <bgColor rgb="FF00FFFF"/>
        </patternFill>
      </fill>
      <border/>
    </dxf>
    <dxf>
      <font>
        <b/>
        <i val="0"/>
        <color rgb="FF0000FF"/>
      </font>
      <fill>
        <patternFill patternType="none">
          <bgColor indexed="65"/>
        </patternFill>
      </fill>
      <border/>
    </dxf>
    <dxf>
      <font>
        <b/>
        <i val="0"/>
        <color rgb="FFFF0000"/>
      </font>
      <fill>
        <patternFill patternType="mediumGray">
          <fgColor rgb="FFFFFFFF"/>
          <bgColor rgb="FF99CCFF"/>
        </patternFill>
      </fill>
      <border/>
    </dxf>
    <dxf>
      <font>
        <b/>
        <i val="0"/>
        <color rgb="FF339966"/>
      </font>
      <fill>
        <patternFill patternType="none">
          <bgColor indexed="65"/>
        </patternFill>
      </fill>
      <border/>
    </dxf>
    <dxf>
      <font>
        <color rgb="FF00CCFF"/>
      </font>
      <fill>
        <patternFill>
          <bgColor rgb="FF00CCFF"/>
        </patternFill>
      </fill>
      <border/>
    </dxf>
    <dxf>
      <font>
        <color rgb="FF339966"/>
      </font>
      <fill>
        <patternFill patternType="none">
          <bgColor indexed="65"/>
        </patternFill>
      </fill>
      <border/>
    </dxf>
    <dxf>
      <font>
        <color rgb="FFFF0000"/>
      </font>
      <border/>
    </dxf>
    <dxf>
      <fill>
        <patternFill>
          <bgColor rgb="FF3366FF"/>
        </patternFill>
      </fill>
      <border/>
    </dxf>
    <dxf>
      <fill>
        <patternFill>
          <bgColor rgb="FF333399"/>
        </patternFill>
      </fill>
      <border/>
    </dxf>
    <dxf>
      <fill>
        <patternFill>
          <bgColor rgb="FF00FFFF"/>
        </patternFill>
      </fill>
      <border/>
    </dxf>
    <dxf>
      <border>
        <right style="thin">
          <color rgb="FF0000FF"/>
        </right>
        <top style="thin">
          <color rgb="FF000000"/>
        </top>
      </border>
    </dxf>
    <dxf>
      <border>
        <left style="thin">
          <color rgb="FF0000FF"/>
        </left>
      </border>
    </dxf>
    <dxf>
      <border>
        <left style="thin">
          <color rgb="FF0000FF"/>
        </left>
        <top style="thin">
          <color rgb="FF000000"/>
        </top>
      </border>
    </dxf>
    <dxf>
      <border>
        <right style="thin">
          <color rgb="FF0000FF"/>
        </right>
      </border>
    </dxf>
    <dxf>
      <border>
        <left style="thin">
          <color rgb="FF0000FF"/>
        </left>
        <bottom style="thin">
          <color rgb="FF0000FF"/>
        </bottom>
      </border>
    </dxf>
    <dxf>
      <border>
        <right style="thin">
          <color rgb="FF0000FF"/>
        </right>
        <bottom style="thin">
          <color rgb="FF0000FF"/>
        </bottom>
      </border>
    </dxf>
    <dxf>
      <fill>
        <patternFill>
          <bgColor rgb="FF00CCFF"/>
        </patternFill>
      </fill>
      <border>
        <left style="thin">
          <color rgb="FF0000FF"/>
        </left>
        <right style="thin">
          <color rgb="FFFFFFFF"/>
        </right>
        <top style="thin"/>
        <bottom style="thin">
          <color rgb="FFFFFFFF"/>
        </bottom>
      </border>
    </dxf>
    <dxf>
      <fill>
        <patternFill>
          <bgColor rgb="FF00CCFF"/>
        </patternFill>
      </fill>
      <border>
        <left style="thin">
          <color rgb="FFCCFFFF"/>
        </left>
        <right style="thin">
          <color rgb="FFFFFFFF"/>
        </right>
        <top style="thin"/>
        <bottom style="thin">
          <color rgb="FFFFFFFF"/>
        </bottom>
      </border>
    </dxf>
    <dxf>
      <fill>
        <patternFill>
          <bgColor rgb="FF00CCFF"/>
        </patternFill>
      </fill>
      <border>
        <left style="thin">
          <color rgb="FFFFFFFF"/>
        </left>
        <right style="thin">
          <color rgb="FF0000FF"/>
        </right>
        <top style="thin"/>
        <bottom style="thin">
          <color rgb="FFFFFFFF"/>
        </bottom>
      </border>
    </dxf>
    <dxf>
      <fill>
        <patternFill>
          <bgColor rgb="FF00CCFF"/>
        </patternFill>
      </fill>
      <border>
        <left style="thin">
          <color rgb="FFCCFFFF"/>
        </left>
        <right style="thin">
          <color rgb="FF0000FF"/>
        </right>
        <top style="thin"/>
        <bottom style="thin">
          <color rgb="FFFFFFFF"/>
        </bottom>
      </border>
    </dxf>
    <dxf>
      <fill>
        <patternFill>
          <bgColor rgb="FF00CCFF"/>
        </patternFill>
      </fill>
      <border>
        <left style="thin">
          <color rgb="FF0000FF"/>
        </left>
        <right style="thin">
          <color rgb="FFFFFFFF"/>
        </right>
        <top style="thin"/>
        <bottom style="thin">
          <color rgb="FF0000FF"/>
        </bottom>
      </border>
    </dxf>
    <dxf>
      <fill>
        <patternFill>
          <bgColor rgb="FF00CCFF"/>
        </patternFill>
      </fill>
      <border>
        <left style="thin">
          <color rgb="FFFFFFFF"/>
        </left>
        <right style="thin">
          <color rgb="FF0000FF"/>
        </right>
        <top style="thin"/>
        <bottom style="thin">
          <color rgb="FF0000FF"/>
        </bottom>
      </border>
    </dxf>
    <dxf>
      <border>
        <left style="thin">
          <color rgb="FF0000FF"/>
        </left>
        <right style="thin">
          <color rgb="FFFF00FF"/>
        </right>
        <top style="thin"/>
        <bottom style="thin">
          <color rgb="FFFF00FF"/>
        </bottom>
      </border>
    </dxf>
    <dxf>
      <border>
        <left style="thin">
          <color rgb="FF0000FF"/>
        </left>
        <right style="thin">
          <color rgb="FF0000FF"/>
        </right>
        <top style="thin"/>
        <bottom style="thin">
          <color rgb="FFFF00FF"/>
        </bottom>
      </border>
    </dxf>
    <dxf>
      <border>
        <left style="thin">
          <color rgb="FFC0C0C0"/>
        </left>
        <right style="thin">
          <color rgb="FF0000FF"/>
        </right>
        <top style="thin"/>
        <bottom style="thin">
          <color rgb="FFFF00FF"/>
        </bottom>
      </border>
    </dxf>
    <dxf>
      <border>
        <left style="thin">
          <color rgb="FFC0C0C0"/>
        </left>
        <right style="thin">
          <color rgb="FF0000FF"/>
        </right>
        <top style="thin"/>
        <bottom style="thin">
          <color rgb="FF00FFFF"/>
        </bottom>
      </border>
    </dxf>
    <dxf>
      <border>
        <left style="thin">
          <color rgb="FF0000FF"/>
        </left>
        <right style="thin">
          <color rgb="FFFF00FF"/>
        </right>
        <top style="thin"/>
        <bottom style="thin">
          <color rgb="FF0000FF"/>
        </bottom>
      </border>
    </dxf>
    <dxf>
      <border>
        <left style="thin">
          <color rgb="FF0000FF"/>
        </left>
        <right style="thin">
          <color rgb="FF0000FF"/>
        </right>
        <top style="thin"/>
        <bottom style="thin">
          <color rgb="FF0000FF"/>
        </bottom>
      </border>
    </dxf>
    <dxf>
      <border>
        <left style="thin">
          <color rgb="FF0000FF"/>
        </left>
        <right style="thin">
          <color rgb="FF00FFFF"/>
        </right>
        <top style="thin"/>
        <bottom style="thin">
          <color rgb="FF00FFFF"/>
        </bottom>
      </border>
    </dxf>
    <dxf>
      <border>
        <left style="thin">
          <color rgb="FFC0C0C0"/>
        </left>
        <right style="thin">
          <color rgb="FF00FFFF"/>
        </right>
        <top style="thin"/>
        <bottom style="thin">
          <color rgb="FF00FFFF"/>
        </bottom>
      </border>
    </dxf>
    <dxf>
      <border>
        <left style="thin">
          <color rgb="FF0000FF"/>
        </left>
        <right style="thin">
          <color rgb="FFFF00FF"/>
        </right>
        <top style="thin"/>
        <bottom style="thin">
          <color rgb="FF00FFFF"/>
        </bottom>
      </border>
    </dxf>
    <dxf>
      <border>
        <left style="thin">
          <color rgb="FFC0C0C0"/>
        </left>
        <right style="thin">
          <color rgb="FF0000FF"/>
        </right>
        <top style="thin"/>
        <bottom style="thin">
          <color rgb="FF0000FF"/>
        </bottom>
      </border>
    </dxf>
    <dxf>
      <border>
        <left style="thin">
          <color rgb="FFC0C0C0"/>
        </left>
        <right style="thin">
          <color rgb="FFFF00FF"/>
        </right>
        <top style="thin"/>
        <bottom style="thin">
          <color rgb="FFFF00FF"/>
        </bottom>
      </border>
    </dxf>
    <dxf>
      <fill>
        <patternFill>
          <bgColor rgb="FF99CCFF"/>
        </patternFill>
      </fill>
      <border/>
    </dxf>
    <dxf>
      <font>
        <color rgb="FFFFFFFF"/>
      </font>
      <border/>
    </dxf>
    <dxf>
      <fill>
        <patternFill>
          <bgColor rgb="FF3366FF"/>
        </patternFill>
      </fill>
      <border>
        <left style="thin">
          <color rgb="FF000000"/>
        </left>
        <right style="thin">
          <color rgb="FF000000"/>
        </right>
        <top style="thin"/>
        <bottom style="thin">
          <color rgb="FF000000"/>
        </bottom>
      </border>
    </dxf>
    <dxf>
      <fill>
        <patternFill>
          <bgColor rgb="FFC0C0C0"/>
        </patternFill>
      </fill>
      <border>
        <left style="thin">
          <color rgb="FF000000"/>
        </left>
        <right style="thin">
          <color rgb="FF000000"/>
        </right>
        <top style="thin"/>
        <bottom style="thin">
          <color rgb="FF000000"/>
        </bottom>
      </border>
    </dxf>
    <dxf>
      <font>
        <color rgb="FF339966"/>
      </font>
      <border/>
    </dxf>
    <dxf>
      <font>
        <b/>
        <i val="0"/>
        <color rgb="FFFF0000"/>
      </font>
      <fill>
        <patternFill patternType="darkGray">
          <fgColor rgb="FFFFFFFF"/>
          <bgColor rgb="FFC0C0C0"/>
        </patternFill>
      </fill>
      <border/>
    </dxf>
    <dxf>
      <font>
        <b/>
        <i val="0"/>
        <color rgb="FF808080"/>
      </font>
      <fill>
        <patternFill patternType="none">
          <bgColor indexed="65"/>
        </patternFill>
      </fill>
      <border/>
    </dxf>
    <dxf>
      <font>
        <b/>
        <i val="0"/>
        <color rgb="FFCC99FF"/>
      </font>
      <fill>
        <patternFill patternType="none">
          <bgColor indexed="65"/>
        </patternFill>
      </fill>
      <border/>
    </dxf>
    <dxf>
      <font>
        <b/>
        <i val="0"/>
        <color rgb="FFFF0000"/>
      </font>
      <fill>
        <patternFill>
          <bgColor rgb="FFCCCCFF"/>
        </patternFill>
      </fill>
      <border/>
    </dxf>
    <dxf>
      <font>
        <b/>
        <i val="0"/>
        <color rgb="FFFF0000"/>
      </font>
      <fill>
        <patternFill patternType="mediumGray">
          <fgColor rgb="FFFFFFFF"/>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10.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5.emf" /><Relationship Id="rId3" Type="http://schemas.openxmlformats.org/officeDocument/2006/relationships/image" Target="../media/image26.emf" /><Relationship Id="rId4" Type="http://schemas.openxmlformats.org/officeDocument/2006/relationships/image" Target="../media/image28.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18.emf" /><Relationship Id="rId3" Type="http://schemas.openxmlformats.org/officeDocument/2006/relationships/image" Target="../media/image11.emf" /><Relationship Id="rId4" Type="http://schemas.openxmlformats.org/officeDocument/2006/relationships/image" Target="../media/image27.emf" /><Relationship Id="rId5" Type="http://schemas.openxmlformats.org/officeDocument/2006/relationships/image" Target="../media/image16.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12.emf" /><Relationship Id="rId3" Type="http://schemas.openxmlformats.org/officeDocument/2006/relationships/image" Target="../media/image15.emf" /><Relationship Id="rId4" Type="http://schemas.openxmlformats.org/officeDocument/2006/relationships/image" Target="../media/image4.emf" /><Relationship Id="rId5" Type="http://schemas.openxmlformats.org/officeDocument/2006/relationships/image" Target="../media/image29.emf"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2.emf" /><Relationship Id="rId3" Type="http://schemas.openxmlformats.org/officeDocument/2006/relationships/image" Target="../media/image20.emf" /><Relationship Id="rId4" Type="http://schemas.openxmlformats.org/officeDocument/2006/relationships/image" Target="../media/image2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9.emf" /><Relationship Id="rId3" Type="http://schemas.openxmlformats.org/officeDocument/2006/relationships/image" Target="../media/image13.emf" /><Relationship Id="rId4"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8.emf" /><Relationship Id="rId3" Type="http://schemas.openxmlformats.org/officeDocument/2006/relationships/image" Target="../media/image17.emf" /><Relationship Id="rId4" Type="http://schemas.openxmlformats.org/officeDocument/2006/relationships/image" Target="../media/image23.emf" /></Relationships>
</file>

<file path=xl/drawings/_rels/drawing8.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4.emf" /><Relationship Id="rId3" Type="http://schemas.openxmlformats.org/officeDocument/2006/relationships/image" Target="../media/image2.emf" /><Relationship Id="rId4"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6.emf" /><Relationship Id="rId4"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17</xdr:row>
      <xdr:rowOff>38100</xdr:rowOff>
    </xdr:from>
    <xdr:to>
      <xdr:col>3</xdr:col>
      <xdr:colOff>647700</xdr:colOff>
      <xdr:row>26</xdr:row>
      <xdr:rowOff>47625</xdr:rowOff>
    </xdr:to>
    <xdr:pic>
      <xdr:nvPicPr>
        <xdr:cNvPr id="1" name="Picture 10"/>
        <xdr:cNvPicPr preferRelativeResize="1">
          <a:picLocks noChangeAspect="1"/>
        </xdr:cNvPicPr>
      </xdr:nvPicPr>
      <xdr:blipFill>
        <a:blip r:embed="rId1"/>
        <a:stretch>
          <a:fillRect/>
        </a:stretch>
      </xdr:blipFill>
      <xdr:spPr>
        <a:xfrm>
          <a:off x="866775" y="2924175"/>
          <a:ext cx="1838325" cy="1981200"/>
        </a:xfrm>
        <a:prstGeom prst="rect">
          <a:avLst/>
        </a:prstGeom>
        <a:noFill/>
        <a:ln w="9525" cmpd="sng">
          <a:noFill/>
        </a:ln>
      </xdr:spPr>
    </xdr:pic>
    <xdr:clientData/>
  </xdr:twoCellAnchor>
  <xdr:twoCellAnchor>
    <xdr:from>
      <xdr:col>2</xdr:col>
      <xdr:colOff>257175</xdr:colOff>
      <xdr:row>4</xdr:row>
      <xdr:rowOff>47625</xdr:rowOff>
    </xdr:from>
    <xdr:to>
      <xdr:col>11</xdr:col>
      <xdr:colOff>171450</xdr:colOff>
      <xdr:row>13</xdr:row>
      <xdr:rowOff>142875</xdr:rowOff>
    </xdr:to>
    <xdr:sp>
      <xdr:nvSpPr>
        <xdr:cNvPr id="2" name="AutoShape 11"/>
        <xdr:cNvSpPr>
          <a:spLocks/>
        </xdr:cNvSpPr>
      </xdr:nvSpPr>
      <xdr:spPr>
        <a:xfrm>
          <a:off x="1628775" y="695325"/>
          <a:ext cx="6086475" cy="1619250"/>
        </a:xfrm>
        <a:prstGeom prst="cloudCallout">
          <a:avLst>
            <a:gd name="adj1" fmla="val -36796"/>
            <a:gd name="adj2" fmla="val 124703"/>
          </a:avLst>
        </a:prstGeom>
        <a:gradFill rotWithShape="1">
          <a:gsLst>
            <a:gs pos="0">
              <a:srgbClr val="99CCFF"/>
            </a:gs>
            <a:gs pos="100000">
              <a:srgbClr val="465E75"/>
            </a:gs>
          </a:gsLst>
          <a:lin ang="0" scaled="1"/>
        </a:gradFill>
        <a:ln w="9525" cmpd="sng">
          <a:solidFill>
            <a:srgbClr val="333399"/>
          </a:solidFill>
          <a:headEnd type="none"/>
          <a:tailEnd type="none"/>
        </a:ln>
      </xdr:spPr>
      <xdr:txBody>
        <a:bodyPr vertOverflow="clip" wrap="square" anchor="ctr"/>
        <a:p>
          <a:pPr algn="ctr">
            <a:defRPr/>
          </a:pPr>
          <a:r>
            <a:rPr lang="en-US" cap="none" sz="2000" b="1" i="0" u="none" baseline="0">
              <a:solidFill>
                <a:srgbClr val="000080"/>
              </a:solidFill>
              <a:latin typeface="Arial CE"/>
              <a:ea typeface="Arial CE"/>
              <a:cs typeface="Arial CE"/>
            </a:rPr>
            <a:t>Dziś dowiesz się, co to jest </a:t>
          </a:r>
          <a:r>
            <a:rPr lang="en-US" cap="none" sz="2000" b="1" i="0" u="none" baseline="0">
              <a:solidFill>
                <a:srgbClr val="0000FF"/>
              </a:solidFill>
              <a:latin typeface="Arial CE"/>
              <a:ea typeface="Arial CE"/>
              <a:cs typeface="Arial CE"/>
            </a:rPr>
            <a:t>pole</a:t>
          </a:r>
          <a:r>
            <a:rPr lang="en-US" cap="none" sz="2400" b="1" i="0" u="none" baseline="0">
              <a:solidFill>
                <a:srgbClr val="000080"/>
              </a:solidFill>
              <a:latin typeface="Arial CE"/>
              <a:ea typeface="Arial CE"/>
              <a:cs typeface="Arial CE"/>
            </a:rPr>
            <a:t> </a:t>
          </a:r>
          <a:r>
            <a:rPr lang="en-US" cap="none" sz="2000" b="1" i="0" u="none" baseline="0">
              <a:solidFill>
                <a:srgbClr val="000080"/>
              </a:solidFill>
              <a:latin typeface="Arial CE"/>
              <a:ea typeface="Arial CE"/>
              <a:cs typeface="Arial CE"/>
            </a:rPr>
            <a:t>figury
 i jak je mierzyć.</a:t>
          </a:r>
        </a:p>
      </xdr:txBody>
    </xdr:sp>
    <xdr:clientData/>
  </xdr:twoCellAnchor>
  <xdr:twoCellAnchor editAs="oneCell">
    <xdr:from>
      <xdr:col>10</xdr:col>
      <xdr:colOff>200025</xdr:colOff>
      <xdr:row>0</xdr:row>
      <xdr:rowOff>28575</xdr:rowOff>
    </xdr:from>
    <xdr:to>
      <xdr:col>12</xdr:col>
      <xdr:colOff>314325</xdr:colOff>
      <xdr:row>2</xdr:row>
      <xdr:rowOff>57150</xdr:rowOff>
    </xdr:to>
    <xdr:pic>
      <xdr:nvPicPr>
        <xdr:cNvPr id="3" name="CommandButton1"/>
        <xdr:cNvPicPr preferRelativeResize="1">
          <a:picLocks noChangeAspect="1"/>
        </xdr:cNvPicPr>
      </xdr:nvPicPr>
      <xdr:blipFill>
        <a:blip r:embed="rId2"/>
        <a:stretch>
          <a:fillRect/>
        </a:stretch>
      </xdr:blipFill>
      <xdr:spPr>
        <a:xfrm>
          <a:off x="7058025" y="28575"/>
          <a:ext cx="14859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228600</xdr:rowOff>
    </xdr:from>
    <xdr:to>
      <xdr:col>18</xdr:col>
      <xdr:colOff>266700</xdr:colOff>
      <xdr:row>3</xdr:row>
      <xdr:rowOff>114300</xdr:rowOff>
    </xdr:to>
    <xdr:sp textlink="$B$2">
      <xdr:nvSpPr>
        <xdr:cNvPr id="1" name="Ramka"/>
        <xdr:cNvSpPr>
          <a:spLocks/>
        </xdr:cNvSpPr>
      </xdr:nvSpPr>
      <xdr:spPr>
        <a:xfrm>
          <a:off x="104775" y="228600"/>
          <a:ext cx="5143500" cy="981075"/>
        </a:xfrm>
        <a:prstGeom prst="cloudCallout">
          <a:avLst>
            <a:gd name="adj1" fmla="val 53416"/>
            <a:gd name="adj2" fmla="val 56796"/>
          </a:avLst>
        </a:prstGeom>
        <a:gradFill rotWithShape="1">
          <a:gsLst>
            <a:gs pos="0">
              <a:srgbClr val="99CCFF"/>
            </a:gs>
            <a:gs pos="100000">
              <a:srgbClr val="465E75"/>
            </a:gs>
          </a:gsLst>
          <a:lin ang="0" scaled="1"/>
        </a:gradFill>
        <a:ln w="9525" cmpd="sng">
          <a:solidFill>
            <a:srgbClr val="000080"/>
          </a:solidFill>
          <a:headEnd type="none"/>
          <a:tailEnd type="none"/>
        </a:ln>
      </xdr:spPr>
      <xdr:txBody>
        <a:bodyPr vertOverflow="clip" wrap="square" anchor="ctr"/>
        <a:p>
          <a:pPr algn="ctr">
            <a:defRPr/>
          </a:pPr>
          <a:r>
            <a:rPr lang="en-US" cap="none" sz="1200" b="1" i="0" u="none" baseline="0">
              <a:solidFill>
                <a:srgbClr val="000080"/>
              </a:solidFill>
              <a:latin typeface="Arial CE"/>
              <a:ea typeface="Arial CE"/>
              <a:cs typeface="Arial CE"/>
            </a:rPr>
            <a:t>Jakie jest pole każdej z narysowanych figur, jeżeli za jednostkę przyjmiemy jeden kwadracik?</a:t>
          </a:r>
        </a:p>
      </xdr:txBody>
    </xdr:sp>
    <xdr:clientData/>
  </xdr:twoCellAnchor>
  <xdr:twoCellAnchor editAs="oneCell">
    <xdr:from>
      <xdr:col>18</xdr:col>
      <xdr:colOff>142875</xdr:colOff>
      <xdr:row>3</xdr:row>
      <xdr:rowOff>104775</xdr:rowOff>
    </xdr:from>
    <xdr:to>
      <xdr:col>20</xdr:col>
      <xdr:colOff>190500</xdr:colOff>
      <xdr:row>9</xdr:row>
      <xdr:rowOff>57150</xdr:rowOff>
    </xdr:to>
    <xdr:pic>
      <xdr:nvPicPr>
        <xdr:cNvPr id="2" name="Picture 7"/>
        <xdr:cNvPicPr preferRelativeResize="1">
          <a:picLocks noChangeAspect="1"/>
        </xdr:cNvPicPr>
      </xdr:nvPicPr>
      <xdr:blipFill>
        <a:blip r:embed="rId1"/>
        <a:stretch>
          <a:fillRect/>
        </a:stretch>
      </xdr:blipFill>
      <xdr:spPr>
        <a:xfrm>
          <a:off x="5124450" y="1200150"/>
          <a:ext cx="619125" cy="666750"/>
        </a:xfrm>
        <a:prstGeom prst="rect">
          <a:avLst/>
        </a:prstGeom>
        <a:noFill/>
        <a:ln w="9525" cmpd="sng">
          <a:noFill/>
        </a:ln>
      </xdr:spPr>
    </xdr:pic>
    <xdr:clientData/>
  </xdr:twoCellAnchor>
  <xdr:twoCellAnchor editAs="oneCell">
    <xdr:from>
      <xdr:col>20</xdr:col>
      <xdr:colOff>171450</xdr:colOff>
      <xdr:row>0</xdr:row>
      <xdr:rowOff>19050</xdr:rowOff>
    </xdr:from>
    <xdr:to>
      <xdr:col>25</xdr:col>
      <xdr:colOff>238125</xdr:colOff>
      <xdr:row>0</xdr:row>
      <xdr:rowOff>371475</xdr:rowOff>
    </xdr:to>
    <xdr:pic>
      <xdr:nvPicPr>
        <xdr:cNvPr id="3" name="CommandButton1"/>
        <xdr:cNvPicPr preferRelativeResize="1">
          <a:picLocks noChangeAspect="1"/>
        </xdr:cNvPicPr>
      </xdr:nvPicPr>
      <xdr:blipFill>
        <a:blip r:embed="rId2"/>
        <a:stretch>
          <a:fillRect/>
        </a:stretch>
      </xdr:blipFill>
      <xdr:spPr>
        <a:xfrm>
          <a:off x="5724525" y="19050"/>
          <a:ext cx="1495425" cy="352425"/>
        </a:xfrm>
        <a:prstGeom prst="rect">
          <a:avLst/>
        </a:prstGeom>
        <a:noFill/>
        <a:ln w="9525" cmpd="sng">
          <a:noFill/>
        </a:ln>
      </xdr:spPr>
    </xdr:pic>
    <xdr:clientData/>
  </xdr:twoCellAnchor>
  <xdr:twoCellAnchor editAs="oneCell">
    <xdr:from>
      <xdr:col>25</xdr:col>
      <xdr:colOff>257175</xdr:colOff>
      <xdr:row>0</xdr:row>
      <xdr:rowOff>19050</xdr:rowOff>
    </xdr:from>
    <xdr:to>
      <xdr:col>31</xdr:col>
      <xdr:colOff>57150</xdr:colOff>
      <xdr:row>0</xdr:row>
      <xdr:rowOff>371475</xdr:rowOff>
    </xdr:to>
    <xdr:pic>
      <xdr:nvPicPr>
        <xdr:cNvPr id="4" name="CommandButton2"/>
        <xdr:cNvPicPr preferRelativeResize="1">
          <a:picLocks noChangeAspect="1"/>
        </xdr:cNvPicPr>
      </xdr:nvPicPr>
      <xdr:blipFill>
        <a:blip r:embed="rId3"/>
        <a:stretch>
          <a:fillRect/>
        </a:stretch>
      </xdr:blipFill>
      <xdr:spPr>
        <a:xfrm>
          <a:off x="7239000" y="19050"/>
          <a:ext cx="1514475" cy="352425"/>
        </a:xfrm>
        <a:prstGeom prst="rect">
          <a:avLst/>
        </a:prstGeom>
        <a:noFill/>
        <a:ln w="9525" cmpd="sng">
          <a:noFill/>
        </a:ln>
      </xdr:spPr>
    </xdr:pic>
    <xdr:clientData/>
  </xdr:twoCellAnchor>
  <xdr:twoCellAnchor editAs="oneCell">
    <xdr:from>
      <xdr:col>23</xdr:col>
      <xdr:colOff>266700</xdr:colOff>
      <xdr:row>23</xdr:row>
      <xdr:rowOff>76200</xdr:rowOff>
    </xdr:from>
    <xdr:to>
      <xdr:col>31</xdr:col>
      <xdr:colOff>57150</xdr:colOff>
      <xdr:row>25</xdr:row>
      <xdr:rowOff>76200</xdr:rowOff>
    </xdr:to>
    <xdr:pic>
      <xdr:nvPicPr>
        <xdr:cNvPr id="5" name="Ar1CommandButton"/>
        <xdr:cNvPicPr preferRelativeResize="1">
          <a:picLocks noChangeAspect="1"/>
        </xdr:cNvPicPr>
      </xdr:nvPicPr>
      <xdr:blipFill>
        <a:blip r:embed="rId4"/>
        <a:stretch>
          <a:fillRect/>
        </a:stretch>
      </xdr:blipFill>
      <xdr:spPr>
        <a:xfrm>
          <a:off x="6677025" y="4581525"/>
          <a:ext cx="20764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171450</xdr:rowOff>
    </xdr:from>
    <xdr:to>
      <xdr:col>18</xdr:col>
      <xdr:colOff>66675</xdr:colOff>
      <xdr:row>3</xdr:row>
      <xdr:rowOff>57150</xdr:rowOff>
    </xdr:to>
    <xdr:sp textlink="$B$2">
      <xdr:nvSpPr>
        <xdr:cNvPr id="1" name="Ramka"/>
        <xdr:cNvSpPr>
          <a:spLocks/>
        </xdr:cNvSpPr>
      </xdr:nvSpPr>
      <xdr:spPr>
        <a:xfrm>
          <a:off x="619125" y="171450"/>
          <a:ext cx="4591050" cy="685800"/>
        </a:xfrm>
        <a:prstGeom prst="cloudCallout">
          <a:avLst>
            <a:gd name="adj1" fmla="val 60527"/>
            <a:gd name="adj2" fmla="val 87500"/>
          </a:avLst>
        </a:prstGeom>
        <a:gradFill rotWithShape="1">
          <a:gsLst>
            <a:gs pos="0">
              <a:srgbClr val="99CCFF"/>
            </a:gs>
            <a:gs pos="100000">
              <a:srgbClr val="FFFFFF"/>
            </a:gs>
          </a:gsLst>
          <a:lin ang="0" scaled="1"/>
        </a:gradFill>
        <a:ln w="9525" cmpd="sng">
          <a:solidFill>
            <a:srgbClr val="000080"/>
          </a:solidFill>
          <a:headEnd type="none"/>
          <a:tailEnd type="none"/>
        </a:ln>
      </xdr:spPr>
      <xdr:txBody>
        <a:bodyPr vertOverflow="clip" wrap="square" anchor="ctr"/>
        <a:p>
          <a:pPr algn="ctr">
            <a:defRPr/>
          </a:pPr>
          <a:r>
            <a:rPr lang="en-US" cap="none" sz="1200" b="1" i="0" u="none" baseline="0">
              <a:solidFill>
                <a:srgbClr val="000080"/>
              </a:solidFill>
              <a:latin typeface="Arial CE"/>
              <a:ea typeface="Arial CE"/>
              <a:cs typeface="Arial CE"/>
            </a:rPr>
            <a:t>Które z figur mają równe pola?</a:t>
          </a:r>
        </a:p>
      </xdr:txBody>
    </xdr:sp>
    <xdr:clientData/>
  </xdr:twoCellAnchor>
  <xdr:twoCellAnchor editAs="oneCell">
    <xdr:from>
      <xdr:col>19</xdr:col>
      <xdr:colOff>9525</xdr:colOff>
      <xdr:row>4</xdr:row>
      <xdr:rowOff>9525</xdr:rowOff>
    </xdr:from>
    <xdr:to>
      <xdr:col>21</xdr:col>
      <xdr:colOff>57150</xdr:colOff>
      <xdr:row>10</xdr:row>
      <xdr:rowOff>123825</xdr:rowOff>
    </xdr:to>
    <xdr:pic>
      <xdr:nvPicPr>
        <xdr:cNvPr id="2" name="Picture 11"/>
        <xdr:cNvPicPr preferRelativeResize="1">
          <a:picLocks noChangeAspect="1"/>
        </xdr:cNvPicPr>
      </xdr:nvPicPr>
      <xdr:blipFill>
        <a:blip r:embed="rId1"/>
        <a:stretch>
          <a:fillRect/>
        </a:stretch>
      </xdr:blipFill>
      <xdr:spPr>
        <a:xfrm>
          <a:off x="5438775" y="942975"/>
          <a:ext cx="619125" cy="666750"/>
        </a:xfrm>
        <a:prstGeom prst="rect">
          <a:avLst/>
        </a:prstGeom>
        <a:noFill/>
        <a:ln w="9525" cmpd="sng">
          <a:noFill/>
        </a:ln>
      </xdr:spPr>
    </xdr:pic>
    <xdr:clientData/>
  </xdr:twoCellAnchor>
  <xdr:twoCellAnchor editAs="oneCell">
    <xdr:from>
      <xdr:col>19</xdr:col>
      <xdr:colOff>276225</xdr:colOff>
      <xdr:row>0</xdr:row>
      <xdr:rowOff>19050</xdr:rowOff>
    </xdr:from>
    <xdr:to>
      <xdr:col>25</xdr:col>
      <xdr:colOff>76200</xdr:colOff>
      <xdr:row>0</xdr:row>
      <xdr:rowOff>371475</xdr:rowOff>
    </xdr:to>
    <xdr:pic>
      <xdr:nvPicPr>
        <xdr:cNvPr id="3" name="CommandButton1"/>
        <xdr:cNvPicPr preferRelativeResize="1">
          <a:picLocks noChangeAspect="1"/>
        </xdr:cNvPicPr>
      </xdr:nvPicPr>
      <xdr:blipFill>
        <a:blip r:embed="rId2"/>
        <a:stretch>
          <a:fillRect/>
        </a:stretch>
      </xdr:blipFill>
      <xdr:spPr>
        <a:xfrm>
          <a:off x="5705475" y="19050"/>
          <a:ext cx="1514475" cy="352425"/>
        </a:xfrm>
        <a:prstGeom prst="rect">
          <a:avLst/>
        </a:prstGeom>
        <a:noFill/>
        <a:ln w="9525" cmpd="sng">
          <a:noFill/>
        </a:ln>
      </xdr:spPr>
    </xdr:pic>
    <xdr:clientData/>
  </xdr:twoCellAnchor>
  <xdr:twoCellAnchor editAs="oneCell">
    <xdr:from>
      <xdr:col>25</xdr:col>
      <xdr:colOff>85725</xdr:colOff>
      <xdr:row>0</xdr:row>
      <xdr:rowOff>19050</xdr:rowOff>
    </xdr:from>
    <xdr:to>
      <xdr:col>30</xdr:col>
      <xdr:colOff>171450</xdr:colOff>
      <xdr:row>0</xdr:row>
      <xdr:rowOff>371475</xdr:rowOff>
    </xdr:to>
    <xdr:pic>
      <xdr:nvPicPr>
        <xdr:cNvPr id="4" name="CommandButton2"/>
        <xdr:cNvPicPr preferRelativeResize="1">
          <a:picLocks noChangeAspect="1"/>
        </xdr:cNvPicPr>
      </xdr:nvPicPr>
      <xdr:blipFill>
        <a:blip r:embed="rId3"/>
        <a:stretch>
          <a:fillRect/>
        </a:stretch>
      </xdr:blipFill>
      <xdr:spPr>
        <a:xfrm>
          <a:off x="7229475" y="19050"/>
          <a:ext cx="1514475" cy="352425"/>
        </a:xfrm>
        <a:prstGeom prst="rect">
          <a:avLst/>
        </a:prstGeom>
        <a:solidFill>
          <a:srgbClr val="FFFFFF"/>
        </a:solidFill>
        <a:ln w="1" cmpd="sng">
          <a:noFill/>
        </a:ln>
      </xdr:spPr>
    </xdr:pic>
    <xdr:clientData/>
  </xdr:twoCellAnchor>
  <xdr:twoCellAnchor editAs="oneCell">
    <xdr:from>
      <xdr:col>23</xdr:col>
      <xdr:colOff>114300</xdr:colOff>
      <xdr:row>20</xdr:row>
      <xdr:rowOff>228600</xdr:rowOff>
    </xdr:from>
    <xdr:to>
      <xdr:col>30</xdr:col>
      <xdr:colOff>190500</xdr:colOff>
      <xdr:row>23</xdr:row>
      <xdr:rowOff>47625</xdr:rowOff>
    </xdr:to>
    <xdr:pic>
      <xdr:nvPicPr>
        <xdr:cNvPr id="5" name="Ar2CommandButton"/>
        <xdr:cNvPicPr preferRelativeResize="1">
          <a:picLocks noChangeAspect="1"/>
        </xdr:cNvPicPr>
      </xdr:nvPicPr>
      <xdr:blipFill>
        <a:blip r:embed="rId4"/>
        <a:stretch>
          <a:fillRect/>
        </a:stretch>
      </xdr:blipFill>
      <xdr:spPr>
        <a:xfrm>
          <a:off x="6686550" y="4572000"/>
          <a:ext cx="2076450" cy="352425"/>
        </a:xfrm>
        <a:prstGeom prst="rect">
          <a:avLst/>
        </a:prstGeom>
        <a:noFill/>
        <a:ln w="9525" cmpd="sng">
          <a:noFill/>
        </a:ln>
      </xdr:spPr>
    </xdr:pic>
    <xdr:clientData/>
  </xdr:twoCellAnchor>
  <xdr:twoCellAnchor editAs="oneCell">
    <xdr:from>
      <xdr:col>17</xdr:col>
      <xdr:colOff>228600</xdr:colOff>
      <xdr:row>19</xdr:row>
      <xdr:rowOff>133350</xdr:rowOff>
    </xdr:from>
    <xdr:to>
      <xdr:col>20</xdr:col>
      <xdr:colOff>47625</xdr:colOff>
      <xdr:row>20</xdr:row>
      <xdr:rowOff>76200</xdr:rowOff>
    </xdr:to>
    <xdr:pic>
      <xdr:nvPicPr>
        <xdr:cNvPr id="6" name="Picture 28"/>
        <xdr:cNvPicPr preferRelativeResize="1">
          <a:picLocks noChangeAspect="1"/>
        </xdr:cNvPicPr>
      </xdr:nvPicPr>
      <xdr:blipFill>
        <a:blip r:embed="rId5"/>
        <a:stretch>
          <a:fillRect/>
        </a:stretch>
      </xdr:blipFill>
      <xdr:spPr>
        <a:xfrm>
          <a:off x="5086350" y="4143375"/>
          <a:ext cx="676275"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3</xdr:row>
      <xdr:rowOff>19050</xdr:rowOff>
    </xdr:from>
    <xdr:to>
      <xdr:col>7</xdr:col>
      <xdr:colOff>628650</xdr:colOff>
      <xdr:row>3</xdr:row>
      <xdr:rowOff>561975</xdr:rowOff>
    </xdr:to>
    <xdr:sp macro="[0]!Arkusz3.ZmienKolor">
      <xdr:nvSpPr>
        <xdr:cNvPr id="1" name="1"/>
        <xdr:cNvSpPr>
          <a:spLocks/>
        </xdr:cNvSpPr>
      </xdr:nvSpPr>
      <xdr:spPr>
        <a:xfrm>
          <a:off x="5124450" y="1657350"/>
          <a:ext cx="619125" cy="5429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8</xdr:col>
      <xdr:colOff>9525</xdr:colOff>
      <xdr:row>3</xdr:row>
      <xdr:rowOff>19050</xdr:rowOff>
    </xdr:from>
    <xdr:to>
      <xdr:col>8</xdr:col>
      <xdr:colOff>628650</xdr:colOff>
      <xdr:row>3</xdr:row>
      <xdr:rowOff>561975</xdr:rowOff>
    </xdr:to>
    <xdr:sp macro="[0]!Arkusz3.ZmienKolor">
      <xdr:nvSpPr>
        <xdr:cNvPr id="2" name="2"/>
        <xdr:cNvSpPr>
          <a:spLocks/>
        </xdr:cNvSpPr>
      </xdr:nvSpPr>
      <xdr:spPr>
        <a:xfrm>
          <a:off x="5800725" y="1657350"/>
          <a:ext cx="619125" cy="5429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9</xdr:col>
      <xdr:colOff>0</xdr:colOff>
      <xdr:row>3</xdr:row>
      <xdr:rowOff>19050</xdr:rowOff>
    </xdr:from>
    <xdr:to>
      <xdr:col>9</xdr:col>
      <xdr:colOff>619125</xdr:colOff>
      <xdr:row>3</xdr:row>
      <xdr:rowOff>561975</xdr:rowOff>
    </xdr:to>
    <xdr:sp macro="[0]!Arkusz3.ZmienKolor">
      <xdr:nvSpPr>
        <xdr:cNvPr id="3" name="3"/>
        <xdr:cNvSpPr>
          <a:spLocks/>
        </xdr:cNvSpPr>
      </xdr:nvSpPr>
      <xdr:spPr>
        <a:xfrm>
          <a:off x="6467475" y="1657350"/>
          <a:ext cx="619125" cy="5429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10</xdr:col>
      <xdr:colOff>9525</xdr:colOff>
      <xdr:row>3</xdr:row>
      <xdr:rowOff>9525</xdr:rowOff>
    </xdr:from>
    <xdr:to>
      <xdr:col>10</xdr:col>
      <xdr:colOff>638175</xdr:colOff>
      <xdr:row>3</xdr:row>
      <xdr:rowOff>552450</xdr:rowOff>
    </xdr:to>
    <xdr:sp macro="[0]!Arkusz3.ZmienKolor">
      <xdr:nvSpPr>
        <xdr:cNvPr id="4" name="4"/>
        <xdr:cNvSpPr>
          <a:spLocks/>
        </xdr:cNvSpPr>
      </xdr:nvSpPr>
      <xdr:spPr>
        <a:xfrm>
          <a:off x="7143750" y="1647825"/>
          <a:ext cx="619125" cy="5429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19050</xdr:colOff>
      <xdr:row>4</xdr:row>
      <xdr:rowOff>19050</xdr:rowOff>
    </xdr:from>
    <xdr:to>
      <xdr:col>7</xdr:col>
      <xdr:colOff>647700</xdr:colOff>
      <xdr:row>4</xdr:row>
      <xdr:rowOff>561975</xdr:rowOff>
    </xdr:to>
    <xdr:sp macro="[0]!Arkusz3.ZmienKolor">
      <xdr:nvSpPr>
        <xdr:cNvPr id="5" name="5"/>
        <xdr:cNvSpPr>
          <a:spLocks/>
        </xdr:cNvSpPr>
      </xdr:nvSpPr>
      <xdr:spPr>
        <a:xfrm>
          <a:off x="5133975" y="2247900"/>
          <a:ext cx="619125" cy="5429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10</xdr:col>
      <xdr:colOff>19050</xdr:colOff>
      <xdr:row>4</xdr:row>
      <xdr:rowOff>19050</xdr:rowOff>
    </xdr:from>
    <xdr:to>
      <xdr:col>10</xdr:col>
      <xdr:colOff>647700</xdr:colOff>
      <xdr:row>4</xdr:row>
      <xdr:rowOff>561975</xdr:rowOff>
    </xdr:to>
    <xdr:sp macro="[0]!Arkusz3.ZmienKolor">
      <xdr:nvSpPr>
        <xdr:cNvPr id="6" name="8"/>
        <xdr:cNvSpPr>
          <a:spLocks/>
        </xdr:cNvSpPr>
      </xdr:nvSpPr>
      <xdr:spPr>
        <a:xfrm>
          <a:off x="7153275" y="2247900"/>
          <a:ext cx="619125" cy="5429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5</xdr:row>
      <xdr:rowOff>19050</xdr:rowOff>
    </xdr:from>
    <xdr:to>
      <xdr:col>7</xdr:col>
      <xdr:colOff>619125</xdr:colOff>
      <xdr:row>5</xdr:row>
      <xdr:rowOff>561975</xdr:rowOff>
    </xdr:to>
    <xdr:sp macro="[0]!Arkusz3.ZmienKolor">
      <xdr:nvSpPr>
        <xdr:cNvPr id="7" name="9"/>
        <xdr:cNvSpPr>
          <a:spLocks/>
        </xdr:cNvSpPr>
      </xdr:nvSpPr>
      <xdr:spPr>
        <a:xfrm>
          <a:off x="5114925" y="2838450"/>
          <a:ext cx="619125" cy="5429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10</xdr:col>
      <xdr:colOff>19050</xdr:colOff>
      <xdr:row>5</xdr:row>
      <xdr:rowOff>9525</xdr:rowOff>
    </xdr:from>
    <xdr:to>
      <xdr:col>10</xdr:col>
      <xdr:colOff>647700</xdr:colOff>
      <xdr:row>5</xdr:row>
      <xdr:rowOff>552450</xdr:rowOff>
    </xdr:to>
    <xdr:sp macro="[0]!Arkusz3.ZmienKolor">
      <xdr:nvSpPr>
        <xdr:cNvPr id="8" name="12"/>
        <xdr:cNvSpPr>
          <a:spLocks/>
        </xdr:cNvSpPr>
      </xdr:nvSpPr>
      <xdr:spPr>
        <a:xfrm>
          <a:off x="7153275" y="2828925"/>
          <a:ext cx="619125" cy="542925"/>
        </a:xfrm>
        <a:prstGeom prst="rect">
          <a:avLst/>
        </a:prstGeom>
        <a:noFill/>
        <a:ln w="9525" cmpd="sng">
          <a:noFill/>
        </a:ln>
      </xdr:spPr>
      <xdr:txBody>
        <a:bodyPr vertOverflow="clip" wrap="square"/>
        <a:p>
          <a:pPr algn="l">
            <a:defRPr/>
          </a:pPr>
          <a:r>
            <a:rPr lang="en-US" cap="none" sz="1000" b="0" i="0" u="none" baseline="0">
              <a:latin typeface="Arial CE"/>
              <a:ea typeface="Arial CE"/>
              <a:cs typeface="Arial CE"/>
            </a:rPr>
            <a:t/>
          </a:r>
        </a:p>
      </xdr:txBody>
    </xdr:sp>
    <xdr:clientData/>
  </xdr:twoCellAnchor>
  <xdr:twoCellAnchor>
    <xdr:from>
      <xdr:col>7</xdr:col>
      <xdr:colOff>19050</xdr:colOff>
      <xdr:row>6</xdr:row>
      <xdr:rowOff>19050</xdr:rowOff>
    </xdr:from>
    <xdr:to>
      <xdr:col>7</xdr:col>
      <xdr:colOff>647700</xdr:colOff>
      <xdr:row>6</xdr:row>
      <xdr:rowOff>561975</xdr:rowOff>
    </xdr:to>
    <xdr:sp macro="[0]!Arkusz3.ZmienKolor">
      <xdr:nvSpPr>
        <xdr:cNvPr id="9" name="13"/>
        <xdr:cNvSpPr>
          <a:spLocks/>
        </xdr:cNvSpPr>
      </xdr:nvSpPr>
      <xdr:spPr>
        <a:xfrm>
          <a:off x="5133975" y="3429000"/>
          <a:ext cx="619125" cy="5429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8</xdr:col>
      <xdr:colOff>19050</xdr:colOff>
      <xdr:row>6</xdr:row>
      <xdr:rowOff>28575</xdr:rowOff>
    </xdr:from>
    <xdr:to>
      <xdr:col>8</xdr:col>
      <xdr:colOff>647700</xdr:colOff>
      <xdr:row>6</xdr:row>
      <xdr:rowOff>571500</xdr:rowOff>
    </xdr:to>
    <xdr:sp macro="[0]!Arkusz3.ZmienKolor">
      <xdr:nvSpPr>
        <xdr:cNvPr id="10" name="14"/>
        <xdr:cNvSpPr>
          <a:spLocks/>
        </xdr:cNvSpPr>
      </xdr:nvSpPr>
      <xdr:spPr>
        <a:xfrm>
          <a:off x="5810250" y="3438525"/>
          <a:ext cx="619125" cy="5429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9</xdr:col>
      <xdr:colOff>0</xdr:colOff>
      <xdr:row>6</xdr:row>
      <xdr:rowOff>28575</xdr:rowOff>
    </xdr:from>
    <xdr:to>
      <xdr:col>9</xdr:col>
      <xdr:colOff>619125</xdr:colOff>
      <xdr:row>6</xdr:row>
      <xdr:rowOff>571500</xdr:rowOff>
    </xdr:to>
    <xdr:sp macro="[0]!Arkusz3.ZmienKolor">
      <xdr:nvSpPr>
        <xdr:cNvPr id="11" name="15"/>
        <xdr:cNvSpPr>
          <a:spLocks/>
        </xdr:cNvSpPr>
      </xdr:nvSpPr>
      <xdr:spPr>
        <a:xfrm>
          <a:off x="6467475" y="3438525"/>
          <a:ext cx="619125" cy="5429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10</xdr:col>
      <xdr:colOff>9525</xdr:colOff>
      <xdr:row>6</xdr:row>
      <xdr:rowOff>19050</xdr:rowOff>
    </xdr:from>
    <xdr:to>
      <xdr:col>10</xdr:col>
      <xdr:colOff>638175</xdr:colOff>
      <xdr:row>6</xdr:row>
      <xdr:rowOff>561975</xdr:rowOff>
    </xdr:to>
    <xdr:sp macro="[0]!Arkusz3.ZmienKolor">
      <xdr:nvSpPr>
        <xdr:cNvPr id="12" name="16"/>
        <xdr:cNvSpPr>
          <a:spLocks/>
        </xdr:cNvSpPr>
      </xdr:nvSpPr>
      <xdr:spPr>
        <a:xfrm>
          <a:off x="7143750" y="3429000"/>
          <a:ext cx="619125" cy="5429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editAs="oneCell">
    <xdr:from>
      <xdr:col>1</xdr:col>
      <xdr:colOff>428625</xdr:colOff>
      <xdr:row>6</xdr:row>
      <xdr:rowOff>19050</xdr:rowOff>
    </xdr:from>
    <xdr:to>
      <xdr:col>2</xdr:col>
      <xdr:colOff>361950</xdr:colOff>
      <xdr:row>7</xdr:row>
      <xdr:rowOff>95250</xdr:rowOff>
    </xdr:to>
    <xdr:pic>
      <xdr:nvPicPr>
        <xdr:cNvPr id="13" name="Picture 47"/>
        <xdr:cNvPicPr preferRelativeResize="1">
          <a:picLocks noChangeAspect="1"/>
        </xdr:cNvPicPr>
      </xdr:nvPicPr>
      <xdr:blipFill>
        <a:blip r:embed="rId1"/>
        <a:stretch>
          <a:fillRect/>
        </a:stretch>
      </xdr:blipFill>
      <xdr:spPr>
        <a:xfrm>
          <a:off x="1485900" y="3429000"/>
          <a:ext cx="609600" cy="666750"/>
        </a:xfrm>
        <a:prstGeom prst="rect">
          <a:avLst/>
        </a:prstGeom>
        <a:noFill/>
        <a:ln w="9525" cmpd="sng">
          <a:noFill/>
        </a:ln>
      </xdr:spPr>
    </xdr:pic>
    <xdr:clientData/>
  </xdr:twoCellAnchor>
  <xdr:twoCellAnchor>
    <xdr:from>
      <xdr:col>0</xdr:col>
      <xdr:colOff>466725</xdr:colOff>
      <xdr:row>2</xdr:row>
      <xdr:rowOff>247650</xdr:rowOff>
    </xdr:from>
    <xdr:to>
      <xdr:col>6</xdr:col>
      <xdr:colOff>209550</xdr:colOff>
      <xdr:row>5</xdr:row>
      <xdr:rowOff>57150</xdr:rowOff>
    </xdr:to>
    <xdr:sp textlink="$D$5">
      <xdr:nvSpPr>
        <xdr:cNvPr id="14" name="Ramka"/>
        <xdr:cNvSpPr>
          <a:spLocks/>
        </xdr:cNvSpPr>
      </xdr:nvSpPr>
      <xdr:spPr>
        <a:xfrm>
          <a:off x="466725" y="1352550"/>
          <a:ext cx="4181475" cy="1524000"/>
        </a:xfrm>
        <a:prstGeom prst="cloudCallout">
          <a:avLst>
            <a:gd name="adj1" fmla="val -16055"/>
            <a:gd name="adj2" fmla="val 91875"/>
          </a:avLst>
        </a:prstGeom>
        <a:gradFill rotWithShape="1">
          <a:gsLst>
            <a:gs pos="0">
              <a:srgbClr val="99CCFF"/>
            </a:gs>
            <a:gs pos="100000">
              <a:srgbClr val="465E75"/>
            </a:gs>
          </a:gsLst>
          <a:lin ang="0" scaled="1"/>
        </a:gradFill>
        <a:ln w="9525" cmpd="sng">
          <a:solidFill>
            <a:srgbClr val="000080"/>
          </a:solidFill>
          <a:headEnd type="none"/>
          <a:tailEnd type="none"/>
        </a:ln>
      </xdr:spPr>
      <xdr:txBody>
        <a:bodyPr vertOverflow="clip" wrap="square" anchor="ctr"/>
        <a:p>
          <a:pPr algn="ctr">
            <a:defRPr/>
          </a:pPr>
          <a:r>
            <a:rPr lang="en-US" cap="none" sz="1200" b="1" i="0" u="none" baseline="0">
              <a:solidFill>
                <a:srgbClr val="000080"/>
              </a:solidFill>
              <a:latin typeface="Arial CE"/>
              <a:ea typeface="Arial CE"/>
              <a:cs typeface="Arial CE"/>
            </a:rPr>
            <a:t>Dokończ rysunek, tak aby pole niebieskiej figury wynosiło 7. Po skończeniu sprawdź swoje rozwiązanie.</a:t>
          </a:r>
        </a:p>
      </xdr:txBody>
    </xdr:sp>
    <xdr:clientData/>
  </xdr:twoCellAnchor>
  <xdr:twoCellAnchor editAs="oneCell">
    <xdr:from>
      <xdr:col>7</xdr:col>
      <xdr:colOff>542925</xdr:colOff>
      <xdr:row>0</xdr:row>
      <xdr:rowOff>19050</xdr:rowOff>
    </xdr:from>
    <xdr:to>
      <xdr:col>10</xdr:col>
      <xdr:colOff>28575</xdr:colOff>
      <xdr:row>0</xdr:row>
      <xdr:rowOff>371475</xdr:rowOff>
    </xdr:to>
    <xdr:pic>
      <xdr:nvPicPr>
        <xdr:cNvPr id="15" name="CommandButton1"/>
        <xdr:cNvPicPr preferRelativeResize="1">
          <a:picLocks noChangeAspect="1"/>
        </xdr:cNvPicPr>
      </xdr:nvPicPr>
      <xdr:blipFill>
        <a:blip r:embed="rId2"/>
        <a:stretch>
          <a:fillRect/>
        </a:stretch>
      </xdr:blipFill>
      <xdr:spPr>
        <a:xfrm>
          <a:off x="5657850" y="19050"/>
          <a:ext cx="1504950" cy="352425"/>
        </a:xfrm>
        <a:prstGeom prst="rect">
          <a:avLst/>
        </a:prstGeom>
        <a:noFill/>
        <a:ln w="9525" cmpd="sng">
          <a:noFill/>
        </a:ln>
      </xdr:spPr>
    </xdr:pic>
    <xdr:clientData/>
  </xdr:twoCellAnchor>
  <xdr:twoCellAnchor editAs="oneCell">
    <xdr:from>
      <xdr:col>10</xdr:col>
      <xdr:colOff>47625</xdr:colOff>
      <xdr:row>0</xdr:row>
      <xdr:rowOff>19050</xdr:rowOff>
    </xdr:from>
    <xdr:to>
      <xdr:col>12</xdr:col>
      <xdr:colOff>219075</xdr:colOff>
      <xdr:row>0</xdr:row>
      <xdr:rowOff>371475</xdr:rowOff>
    </xdr:to>
    <xdr:pic>
      <xdr:nvPicPr>
        <xdr:cNvPr id="16" name="CommandButton2"/>
        <xdr:cNvPicPr preferRelativeResize="1">
          <a:picLocks noChangeAspect="1"/>
        </xdr:cNvPicPr>
      </xdr:nvPicPr>
      <xdr:blipFill>
        <a:blip r:embed="rId3"/>
        <a:stretch>
          <a:fillRect/>
        </a:stretch>
      </xdr:blipFill>
      <xdr:spPr>
        <a:xfrm>
          <a:off x="7181850" y="19050"/>
          <a:ext cx="1504950" cy="352425"/>
        </a:xfrm>
        <a:prstGeom prst="rect">
          <a:avLst/>
        </a:prstGeom>
        <a:noFill/>
        <a:ln w="9525" cmpd="sng">
          <a:noFill/>
        </a:ln>
      </xdr:spPr>
    </xdr:pic>
    <xdr:clientData/>
  </xdr:twoCellAnchor>
  <xdr:twoCellAnchor editAs="oneCell">
    <xdr:from>
      <xdr:col>9</xdr:col>
      <xdr:colOff>161925</xdr:colOff>
      <xdr:row>8</xdr:row>
      <xdr:rowOff>123825</xdr:rowOff>
    </xdr:from>
    <xdr:to>
      <xdr:col>12</xdr:col>
      <xdr:colOff>228600</xdr:colOff>
      <xdr:row>8</xdr:row>
      <xdr:rowOff>476250</xdr:rowOff>
    </xdr:to>
    <xdr:pic>
      <xdr:nvPicPr>
        <xdr:cNvPr id="17" name="Ar3CommandButton"/>
        <xdr:cNvPicPr preferRelativeResize="1">
          <a:picLocks noChangeAspect="1"/>
        </xdr:cNvPicPr>
      </xdr:nvPicPr>
      <xdr:blipFill>
        <a:blip r:embed="rId4"/>
        <a:stretch>
          <a:fillRect/>
        </a:stretch>
      </xdr:blipFill>
      <xdr:spPr>
        <a:xfrm>
          <a:off x="6629400" y="4610100"/>
          <a:ext cx="2066925" cy="352425"/>
        </a:xfrm>
        <a:prstGeom prst="rect">
          <a:avLst/>
        </a:prstGeom>
        <a:noFill/>
        <a:ln w="9525" cmpd="sng">
          <a:noFill/>
        </a:ln>
      </xdr:spPr>
    </xdr:pic>
    <xdr:clientData/>
  </xdr:twoCellAnchor>
  <xdr:twoCellAnchor editAs="oneCell">
    <xdr:from>
      <xdr:col>4</xdr:col>
      <xdr:colOff>238125</xdr:colOff>
      <xdr:row>6</xdr:row>
      <xdr:rowOff>219075</xdr:rowOff>
    </xdr:from>
    <xdr:to>
      <xdr:col>6</xdr:col>
      <xdr:colOff>523875</xdr:colOff>
      <xdr:row>7</xdr:row>
      <xdr:rowOff>9525</xdr:rowOff>
    </xdr:to>
    <xdr:pic>
      <xdr:nvPicPr>
        <xdr:cNvPr id="18" name="SprCommandButton"/>
        <xdr:cNvPicPr preferRelativeResize="1">
          <a:picLocks noChangeAspect="1"/>
        </xdr:cNvPicPr>
      </xdr:nvPicPr>
      <xdr:blipFill>
        <a:blip r:embed="rId5"/>
        <a:stretch>
          <a:fillRect/>
        </a:stretch>
      </xdr:blipFill>
      <xdr:spPr>
        <a:xfrm>
          <a:off x="3324225" y="3629025"/>
          <a:ext cx="163830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xdr:row>
      <xdr:rowOff>9525</xdr:rowOff>
    </xdr:from>
    <xdr:to>
      <xdr:col>11</xdr:col>
      <xdr:colOff>0</xdr:colOff>
      <xdr:row>7</xdr:row>
      <xdr:rowOff>0</xdr:rowOff>
    </xdr:to>
    <xdr:grpSp>
      <xdr:nvGrpSpPr>
        <xdr:cNvPr id="1" name="Group 171"/>
        <xdr:cNvGrpSpPr>
          <a:grpSpLocks/>
        </xdr:cNvGrpSpPr>
      </xdr:nvGrpSpPr>
      <xdr:grpSpPr>
        <a:xfrm>
          <a:off x="3238500" y="1066800"/>
          <a:ext cx="971550" cy="561975"/>
          <a:chOff x="299" y="112"/>
          <a:chExt cx="90" cy="59"/>
        </a:xfrm>
        <a:solidFill>
          <a:srgbClr val="FFFFFF"/>
        </a:solidFill>
      </xdr:grpSpPr>
      <xdr:sp>
        <xdr:nvSpPr>
          <xdr:cNvPr id="2" name="Arc 35"/>
          <xdr:cNvSpPr>
            <a:spLocks/>
          </xdr:cNvSpPr>
        </xdr:nvSpPr>
        <xdr:spPr>
          <a:xfrm>
            <a:off x="299" y="112"/>
            <a:ext cx="30" cy="59"/>
          </a:xfrm>
          <a:prstGeom prst="arc">
            <a:avLst>
              <a:gd name="adj1" fmla="val -28516833"/>
              <a:gd name="adj2" fmla="val 28501189"/>
              <a:gd name="adj3" fmla="val -42847"/>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3" name="Arc 36"/>
          <xdr:cNvSpPr>
            <a:spLocks/>
          </xdr:cNvSpPr>
        </xdr:nvSpPr>
        <xdr:spPr>
          <a:xfrm>
            <a:off x="358" y="112"/>
            <a:ext cx="31" cy="59"/>
          </a:xfrm>
          <a:prstGeom prst="arc">
            <a:avLst>
              <a:gd name="adj1" fmla="val 29128652"/>
              <a:gd name="adj2" fmla="val -39254"/>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4" name="Line 37"/>
          <xdr:cNvSpPr>
            <a:spLocks/>
          </xdr:cNvSpPr>
        </xdr:nvSpPr>
        <xdr:spPr>
          <a:xfrm>
            <a:off x="299" y="112"/>
            <a:ext cx="62"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5" name="Line 38"/>
          <xdr:cNvSpPr>
            <a:spLocks/>
          </xdr:cNvSpPr>
        </xdr:nvSpPr>
        <xdr:spPr>
          <a:xfrm>
            <a:off x="299" y="171"/>
            <a:ext cx="60"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12</xdr:col>
      <xdr:colOff>0</xdr:colOff>
      <xdr:row>5</xdr:row>
      <xdr:rowOff>0</xdr:rowOff>
    </xdr:from>
    <xdr:to>
      <xdr:col>16</xdr:col>
      <xdr:colOff>0</xdr:colOff>
      <xdr:row>7</xdr:row>
      <xdr:rowOff>0</xdr:rowOff>
    </xdr:to>
    <xdr:grpSp>
      <xdr:nvGrpSpPr>
        <xdr:cNvPr id="6" name="Group 172"/>
        <xdr:cNvGrpSpPr>
          <a:grpSpLocks/>
        </xdr:cNvGrpSpPr>
      </xdr:nvGrpSpPr>
      <xdr:grpSpPr>
        <a:xfrm>
          <a:off x="4533900" y="1057275"/>
          <a:ext cx="1295400" cy="571500"/>
          <a:chOff x="419" y="111"/>
          <a:chExt cx="120" cy="60"/>
        </a:xfrm>
        <a:solidFill>
          <a:srgbClr val="FFFFFF"/>
        </a:solidFill>
      </xdr:grpSpPr>
      <xdr:sp>
        <xdr:nvSpPr>
          <xdr:cNvPr id="7" name="Line 41"/>
          <xdr:cNvSpPr>
            <a:spLocks/>
          </xdr:cNvSpPr>
        </xdr:nvSpPr>
        <xdr:spPr>
          <a:xfrm>
            <a:off x="434" y="171"/>
            <a:ext cx="90"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8" name="Line 42"/>
          <xdr:cNvSpPr>
            <a:spLocks/>
          </xdr:cNvSpPr>
        </xdr:nvSpPr>
        <xdr:spPr>
          <a:xfrm>
            <a:off x="435" y="141"/>
            <a:ext cx="0" cy="3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9" name="Line 43"/>
          <xdr:cNvSpPr>
            <a:spLocks/>
          </xdr:cNvSpPr>
        </xdr:nvSpPr>
        <xdr:spPr>
          <a:xfrm>
            <a:off x="523" y="141"/>
            <a:ext cx="0" cy="3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0" name="Line 44"/>
          <xdr:cNvSpPr>
            <a:spLocks/>
          </xdr:cNvSpPr>
        </xdr:nvSpPr>
        <xdr:spPr>
          <a:xfrm flipV="1">
            <a:off x="419" y="111"/>
            <a:ext cx="60" cy="29"/>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1" name="Line 45"/>
          <xdr:cNvSpPr>
            <a:spLocks/>
          </xdr:cNvSpPr>
        </xdr:nvSpPr>
        <xdr:spPr>
          <a:xfrm>
            <a:off x="479" y="111"/>
            <a:ext cx="60" cy="29"/>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2" name="Line 46"/>
          <xdr:cNvSpPr>
            <a:spLocks/>
          </xdr:cNvSpPr>
        </xdr:nvSpPr>
        <xdr:spPr>
          <a:xfrm>
            <a:off x="419" y="141"/>
            <a:ext cx="17"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3" name="Line 47"/>
          <xdr:cNvSpPr>
            <a:spLocks/>
          </xdr:cNvSpPr>
        </xdr:nvSpPr>
        <xdr:spPr>
          <a:xfrm>
            <a:off x="522" y="141"/>
            <a:ext cx="17"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17</xdr:col>
      <xdr:colOff>161925</xdr:colOff>
      <xdr:row>4</xdr:row>
      <xdr:rowOff>0</xdr:rowOff>
    </xdr:from>
    <xdr:to>
      <xdr:col>19</xdr:col>
      <xdr:colOff>180975</xdr:colOff>
      <xdr:row>7</xdr:row>
      <xdr:rowOff>0</xdr:rowOff>
    </xdr:to>
    <xdr:grpSp>
      <xdr:nvGrpSpPr>
        <xdr:cNvPr id="14" name="Group 173"/>
        <xdr:cNvGrpSpPr>
          <a:grpSpLocks/>
        </xdr:cNvGrpSpPr>
      </xdr:nvGrpSpPr>
      <xdr:grpSpPr>
        <a:xfrm>
          <a:off x="6315075" y="771525"/>
          <a:ext cx="666750" cy="857250"/>
          <a:chOff x="584" y="81"/>
          <a:chExt cx="62" cy="90"/>
        </a:xfrm>
        <a:solidFill>
          <a:srgbClr val="FFFFFF"/>
        </a:solidFill>
      </xdr:grpSpPr>
      <xdr:sp>
        <xdr:nvSpPr>
          <xdr:cNvPr id="15" name="Line 49"/>
          <xdr:cNvSpPr>
            <a:spLocks/>
          </xdr:cNvSpPr>
        </xdr:nvSpPr>
        <xdr:spPr>
          <a:xfrm>
            <a:off x="599" y="171"/>
            <a:ext cx="32"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6" name="Line 50"/>
          <xdr:cNvSpPr>
            <a:spLocks/>
          </xdr:cNvSpPr>
        </xdr:nvSpPr>
        <xdr:spPr>
          <a:xfrm>
            <a:off x="630" y="156"/>
            <a:ext cx="0" cy="15"/>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7" name="Line 51"/>
          <xdr:cNvSpPr>
            <a:spLocks/>
          </xdr:cNvSpPr>
        </xdr:nvSpPr>
        <xdr:spPr>
          <a:xfrm>
            <a:off x="600" y="156"/>
            <a:ext cx="0" cy="15"/>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8" name="Line 52"/>
          <xdr:cNvSpPr>
            <a:spLocks/>
          </xdr:cNvSpPr>
        </xdr:nvSpPr>
        <xdr:spPr>
          <a:xfrm>
            <a:off x="629" y="156"/>
            <a:ext cx="17"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9" name="Line 53"/>
          <xdr:cNvSpPr>
            <a:spLocks/>
          </xdr:cNvSpPr>
        </xdr:nvSpPr>
        <xdr:spPr>
          <a:xfrm>
            <a:off x="584" y="156"/>
            <a:ext cx="17"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20" name="Line 54"/>
          <xdr:cNvSpPr>
            <a:spLocks/>
          </xdr:cNvSpPr>
        </xdr:nvSpPr>
        <xdr:spPr>
          <a:xfrm>
            <a:off x="584" y="126"/>
            <a:ext cx="0" cy="31"/>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21" name="Line 55"/>
          <xdr:cNvSpPr>
            <a:spLocks/>
          </xdr:cNvSpPr>
        </xdr:nvSpPr>
        <xdr:spPr>
          <a:xfrm>
            <a:off x="645" y="126"/>
            <a:ext cx="0" cy="31"/>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22" name="Line 56"/>
          <xdr:cNvSpPr>
            <a:spLocks/>
          </xdr:cNvSpPr>
        </xdr:nvSpPr>
        <xdr:spPr>
          <a:xfrm flipH="1">
            <a:off x="584" y="110"/>
            <a:ext cx="16" cy="16"/>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23" name="Line 57"/>
          <xdr:cNvSpPr>
            <a:spLocks/>
          </xdr:cNvSpPr>
        </xdr:nvSpPr>
        <xdr:spPr>
          <a:xfrm>
            <a:off x="629" y="110"/>
            <a:ext cx="16" cy="16"/>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24" name="Line 58"/>
          <xdr:cNvSpPr>
            <a:spLocks/>
          </xdr:cNvSpPr>
        </xdr:nvSpPr>
        <xdr:spPr>
          <a:xfrm>
            <a:off x="599" y="95"/>
            <a:ext cx="0" cy="16"/>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25" name="Line 59"/>
          <xdr:cNvSpPr>
            <a:spLocks/>
          </xdr:cNvSpPr>
        </xdr:nvSpPr>
        <xdr:spPr>
          <a:xfrm>
            <a:off x="629" y="95"/>
            <a:ext cx="0" cy="16"/>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26" name="Line 60"/>
          <xdr:cNvSpPr>
            <a:spLocks/>
          </xdr:cNvSpPr>
        </xdr:nvSpPr>
        <xdr:spPr>
          <a:xfrm flipH="1">
            <a:off x="599" y="81"/>
            <a:ext cx="15" cy="15"/>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27" name="Line 61"/>
          <xdr:cNvSpPr>
            <a:spLocks/>
          </xdr:cNvSpPr>
        </xdr:nvSpPr>
        <xdr:spPr>
          <a:xfrm>
            <a:off x="614" y="81"/>
            <a:ext cx="15" cy="15"/>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1</xdr:col>
      <xdr:colOff>314325</xdr:colOff>
      <xdr:row>9</xdr:row>
      <xdr:rowOff>0</xdr:rowOff>
    </xdr:from>
    <xdr:to>
      <xdr:col>5</xdr:col>
      <xdr:colOff>9525</xdr:colOff>
      <xdr:row>12</xdr:row>
      <xdr:rowOff>9525</xdr:rowOff>
    </xdr:to>
    <xdr:grpSp>
      <xdr:nvGrpSpPr>
        <xdr:cNvPr id="28" name="Group 178"/>
        <xdr:cNvGrpSpPr>
          <a:grpSpLocks/>
        </xdr:cNvGrpSpPr>
      </xdr:nvGrpSpPr>
      <xdr:grpSpPr>
        <a:xfrm>
          <a:off x="1285875" y="2200275"/>
          <a:ext cx="990600" cy="866775"/>
          <a:chOff x="118" y="231"/>
          <a:chExt cx="92" cy="91"/>
        </a:xfrm>
        <a:solidFill>
          <a:srgbClr val="FFFFFF"/>
        </a:solidFill>
      </xdr:grpSpPr>
      <xdr:sp>
        <xdr:nvSpPr>
          <xdr:cNvPr id="29" name="Line 63"/>
          <xdr:cNvSpPr>
            <a:spLocks/>
          </xdr:cNvSpPr>
        </xdr:nvSpPr>
        <xdr:spPr>
          <a:xfrm>
            <a:off x="118" y="306"/>
            <a:ext cx="30"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30" name="Line 69"/>
          <xdr:cNvSpPr>
            <a:spLocks/>
          </xdr:cNvSpPr>
        </xdr:nvSpPr>
        <xdr:spPr>
          <a:xfrm>
            <a:off x="119" y="291"/>
            <a:ext cx="0" cy="16"/>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31" name="Line 72"/>
          <xdr:cNvSpPr>
            <a:spLocks/>
          </xdr:cNvSpPr>
        </xdr:nvSpPr>
        <xdr:spPr>
          <a:xfrm flipH="1">
            <a:off x="119" y="277"/>
            <a:ext cx="15" cy="15"/>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32" name="Line 64"/>
          <xdr:cNvSpPr>
            <a:spLocks/>
          </xdr:cNvSpPr>
        </xdr:nvSpPr>
        <xdr:spPr>
          <a:xfrm>
            <a:off x="179" y="306"/>
            <a:ext cx="31"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33" name="Line 65"/>
          <xdr:cNvSpPr>
            <a:spLocks/>
          </xdr:cNvSpPr>
        </xdr:nvSpPr>
        <xdr:spPr>
          <a:xfrm>
            <a:off x="149" y="305"/>
            <a:ext cx="0" cy="17"/>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34" name="Line 66"/>
          <xdr:cNvSpPr>
            <a:spLocks/>
          </xdr:cNvSpPr>
        </xdr:nvSpPr>
        <xdr:spPr>
          <a:xfrm>
            <a:off x="178" y="305"/>
            <a:ext cx="0" cy="17"/>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35" name="Line 67"/>
          <xdr:cNvSpPr>
            <a:spLocks/>
          </xdr:cNvSpPr>
        </xdr:nvSpPr>
        <xdr:spPr>
          <a:xfrm flipH="1">
            <a:off x="149" y="306"/>
            <a:ext cx="15" cy="15"/>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36" name="Line 68"/>
          <xdr:cNvSpPr>
            <a:spLocks/>
          </xdr:cNvSpPr>
        </xdr:nvSpPr>
        <xdr:spPr>
          <a:xfrm>
            <a:off x="163" y="306"/>
            <a:ext cx="15" cy="15"/>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37" name="Line 70"/>
          <xdr:cNvSpPr>
            <a:spLocks/>
          </xdr:cNvSpPr>
        </xdr:nvSpPr>
        <xdr:spPr>
          <a:xfrm flipH="1">
            <a:off x="209" y="291"/>
            <a:ext cx="0" cy="16"/>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38" name="Line 71"/>
          <xdr:cNvSpPr>
            <a:spLocks/>
          </xdr:cNvSpPr>
        </xdr:nvSpPr>
        <xdr:spPr>
          <a:xfrm>
            <a:off x="194" y="277"/>
            <a:ext cx="15" cy="15"/>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39" name="Line 73"/>
          <xdr:cNvSpPr>
            <a:spLocks/>
          </xdr:cNvSpPr>
        </xdr:nvSpPr>
        <xdr:spPr>
          <a:xfrm>
            <a:off x="134" y="261"/>
            <a:ext cx="0" cy="17"/>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40" name="Line 74"/>
          <xdr:cNvSpPr>
            <a:spLocks/>
          </xdr:cNvSpPr>
        </xdr:nvSpPr>
        <xdr:spPr>
          <a:xfrm>
            <a:off x="194" y="261"/>
            <a:ext cx="0" cy="17"/>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41" name="Line 75"/>
          <xdr:cNvSpPr>
            <a:spLocks/>
          </xdr:cNvSpPr>
        </xdr:nvSpPr>
        <xdr:spPr>
          <a:xfrm flipV="1">
            <a:off x="134" y="231"/>
            <a:ext cx="31" cy="31"/>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42" name="Line 76"/>
          <xdr:cNvSpPr>
            <a:spLocks/>
          </xdr:cNvSpPr>
        </xdr:nvSpPr>
        <xdr:spPr>
          <a:xfrm>
            <a:off x="164" y="231"/>
            <a:ext cx="30" cy="3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6</xdr:col>
      <xdr:colOff>314325</xdr:colOff>
      <xdr:row>8</xdr:row>
      <xdr:rowOff>276225</xdr:rowOff>
    </xdr:from>
    <xdr:to>
      <xdr:col>10</xdr:col>
      <xdr:colOff>0</xdr:colOff>
      <xdr:row>12</xdr:row>
      <xdr:rowOff>9525</xdr:rowOff>
    </xdr:to>
    <xdr:grpSp>
      <xdr:nvGrpSpPr>
        <xdr:cNvPr id="43" name="Group 180"/>
        <xdr:cNvGrpSpPr>
          <a:grpSpLocks/>
        </xdr:cNvGrpSpPr>
      </xdr:nvGrpSpPr>
      <xdr:grpSpPr>
        <a:xfrm>
          <a:off x="2905125" y="2190750"/>
          <a:ext cx="981075" cy="876300"/>
          <a:chOff x="268" y="230"/>
          <a:chExt cx="91" cy="92"/>
        </a:xfrm>
        <a:solidFill>
          <a:srgbClr val="FFFFFF"/>
        </a:solidFill>
      </xdr:grpSpPr>
      <xdr:sp>
        <xdr:nvSpPr>
          <xdr:cNvPr id="44" name="Line 79"/>
          <xdr:cNvSpPr>
            <a:spLocks/>
          </xdr:cNvSpPr>
        </xdr:nvSpPr>
        <xdr:spPr>
          <a:xfrm>
            <a:off x="282" y="322"/>
            <a:ext cx="63"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45" name="Line 80"/>
          <xdr:cNvSpPr>
            <a:spLocks/>
          </xdr:cNvSpPr>
        </xdr:nvSpPr>
        <xdr:spPr>
          <a:xfrm flipH="1">
            <a:off x="344" y="307"/>
            <a:ext cx="15" cy="15"/>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46" name="Line 81"/>
          <xdr:cNvSpPr>
            <a:spLocks/>
          </xdr:cNvSpPr>
        </xdr:nvSpPr>
        <xdr:spPr>
          <a:xfrm>
            <a:off x="268" y="307"/>
            <a:ext cx="15" cy="15"/>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47" name="Line 82"/>
          <xdr:cNvSpPr>
            <a:spLocks/>
          </xdr:cNvSpPr>
        </xdr:nvSpPr>
        <xdr:spPr>
          <a:xfrm>
            <a:off x="359" y="291"/>
            <a:ext cx="0" cy="17"/>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48" name="Line 83"/>
          <xdr:cNvSpPr>
            <a:spLocks/>
          </xdr:cNvSpPr>
        </xdr:nvSpPr>
        <xdr:spPr>
          <a:xfrm>
            <a:off x="269" y="291"/>
            <a:ext cx="0" cy="17"/>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49" name="Line 84"/>
          <xdr:cNvSpPr>
            <a:spLocks/>
          </xdr:cNvSpPr>
        </xdr:nvSpPr>
        <xdr:spPr>
          <a:xfrm flipH="1">
            <a:off x="268" y="276"/>
            <a:ext cx="16" cy="16"/>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50" name="Line 85"/>
          <xdr:cNvSpPr>
            <a:spLocks/>
          </xdr:cNvSpPr>
        </xdr:nvSpPr>
        <xdr:spPr>
          <a:xfrm>
            <a:off x="344" y="277"/>
            <a:ext cx="15" cy="15"/>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51" name="Line 86"/>
          <xdr:cNvSpPr>
            <a:spLocks/>
          </xdr:cNvSpPr>
        </xdr:nvSpPr>
        <xdr:spPr>
          <a:xfrm>
            <a:off x="269" y="260"/>
            <a:ext cx="16" cy="16"/>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52" name="Line 87"/>
          <xdr:cNvSpPr>
            <a:spLocks/>
          </xdr:cNvSpPr>
        </xdr:nvSpPr>
        <xdr:spPr>
          <a:xfrm flipH="1">
            <a:off x="343" y="261"/>
            <a:ext cx="16" cy="16"/>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53" name="Line 88"/>
          <xdr:cNvSpPr>
            <a:spLocks/>
          </xdr:cNvSpPr>
        </xdr:nvSpPr>
        <xdr:spPr>
          <a:xfrm>
            <a:off x="269" y="244"/>
            <a:ext cx="0" cy="17"/>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54" name="Line 89"/>
          <xdr:cNvSpPr>
            <a:spLocks/>
          </xdr:cNvSpPr>
        </xdr:nvSpPr>
        <xdr:spPr>
          <a:xfrm>
            <a:off x="359" y="245"/>
            <a:ext cx="0" cy="17"/>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55" name="Line 90"/>
          <xdr:cNvSpPr>
            <a:spLocks/>
          </xdr:cNvSpPr>
        </xdr:nvSpPr>
        <xdr:spPr>
          <a:xfrm flipH="1">
            <a:off x="269" y="230"/>
            <a:ext cx="15" cy="15"/>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56" name="Line 91"/>
          <xdr:cNvSpPr>
            <a:spLocks/>
          </xdr:cNvSpPr>
        </xdr:nvSpPr>
        <xdr:spPr>
          <a:xfrm>
            <a:off x="344" y="231"/>
            <a:ext cx="15" cy="15"/>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57" name="Line 92"/>
          <xdr:cNvSpPr>
            <a:spLocks/>
          </xdr:cNvSpPr>
        </xdr:nvSpPr>
        <xdr:spPr>
          <a:xfrm>
            <a:off x="283" y="231"/>
            <a:ext cx="62"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11</xdr:col>
      <xdr:colOff>152400</xdr:colOff>
      <xdr:row>9</xdr:row>
      <xdr:rowOff>133350</xdr:rowOff>
    </xdr:from>
    <xdr:to>
      <xdr:col>15</xdr:col>
      <xdr:colOff>180975</xdr:colOff>
      <xdr:row>12</xdr:row>
      <xdr:rowOff>9525</xdr:rowOff>
    </xdr:to>
    <xdr:grpSp>
      <xdr:nvGrpSpPr>
        <xdr:cNvPr id="58" name="Group 181"/>
        <xdr:cNvGrpSpPr>
          <a:grpSpLocks/>
        </xdr:cNvGrpSpPr>
      </xdr:nvGrpSpPr>
      <xdr:grpSpPr>
        <a:xfrm>
          <a:off x="4362450" y="2333625"/>
          <a:ext cx="1323975" cy="733425"/>
          <a:chOff x="403" y="245"/>
          <a:chExt cx="123" cy="77"/>
        </a:xfrm>
        <a:solidFill>
          <a:srgbClr val="FFFFFF"/>
        </a:solidFill>
      </xdr:grpSpPr>
      <xdr:sp>
        <xdr:nvSpPr>
          <xdr:cNvPr id="59" name="Line 94"/>
          <xdr:cNvSpPr>
            <a:spLocks/>
          </xdr:cNvSpPr>
        </xdr:nvSpPr>
        <xdr:spPr>
          <a:xfrm>
            <a:off x="403" y="321"/>
            <a:ext cx="17"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60" name="Line 95"/>
          <xdr:cNvSpPr>
            <a:spLocks/>
          </xdr:cNvSpPr>
        </xdr:nvSpPr>
        <xdr:spPr>
          <a:xfrm>
            <a:off x="420" y="305"/>
            <a:ext cx="0" cy="17"/>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61" name="Line 96"/>
          <xdr:cNvSpPr>
            <a:spLocks/>
          </xdr:cNvSpPr>
        </xdr:nvSpPr>
        <xdr:spPr>
          <a:xfrm flipH="1">
            <a:off x="404" y="291"/>
            <a:ext cx="0" cy="3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62" name="Line 97"/>
          <xdr:cNvSpPr>
            <a:spLocks/>
          </xdr:cNvSpPr>
        </xdr:nvSpPr>
        <xdr:spPr>
          <a:xfrm>
            <a:off x="450" y="321"/>
            <a:ext cx="30"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63" name="Line 98"/>
          <xdr:cNvSpPr>
            <a:spLocks/>
          </xdr:cNvSpPr>
        </xdr:nvSpPr>
        <xdr:spPr>
          <a:xfrm>
            <a:off x="419" y="305"/>
            <a:ext cx="32"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64" name="Line 99"/>
          <xdr:cNvSpPr>
            <a:spLocks/>
          </xdr:cNvSpPr>
        </xdr:nvSpPr>
        <xdr:spPr>
          <a:xfrm>
            <a:off x="450" y="305"/>
            <a:ext cx="0" cy="17"/>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65" name="Line 100"/>
          <xdr:cNvSpPr>
            <a:spLocks/>
          </xdr:cNvSpPr>
        </xdr:nvSpPr>
        <xdr:spPr>
          <a:xfrm>
            <a:off x="480" y="305"/>
            <a:ext cx="0" cy="17"/>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66" name="Line 101"/>
          <xdr:cNvSpPr>
            <a:spLocks/>
          </xdr:cNvSpPr>
        </xdr:nvSpPr>
        <xdr:spPr>
          <a:xfrm>
            <a:off x="479" y="305"/>
            <a:ext cx="32"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67" name="Line 102"/>
          <xdr:cNvSpPr>
            <a:spLocks/>
          </xdr:cNvSpPr>
        </xdr:nvSpPr>
        <xdr:spPr>
          <a:xfrm>
            <a:off x="510" y="305"/>
            <a:ext cx="0" cy="17"/>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68" name="Line 104"/>
          <xdr:cNvSpPr>
            <a:spLocks/>
          </xdr:cNvSpPr>
        </xdr:nvSpPr>
        <xdr:spPr>
          <a:xfrm>
            <a:off x="509" y="321"/>
            <a:ext cx="17"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69" name="Line 105"/>
          <xdr:cNvSpPr>
            <a:spLocks/>
          </xdr:cNvSpPr>
        </xdr:nvSpPr>
        <xdr:spPr>
          <a:xfrm flipH="1">
            <a:off x="525" y="291"/>
            <a:ext cx="0" cy="3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70" name="Line 106"/>
          <xdr:cNvSpPr>
            <a:spLocks/>
          </xdr:cNvSpPr>
        </xdr:nvSpPr>
        <xdr:spPr>
          <a:xfrm>
            <a:off x="403" y="291"/>
            <a:ext cx="17"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71" name="Line 107"/>
          <xdr:cNvSpPr>
            <a:spLocks/>
          </xdr:cNvSpPr>
        </xdr:nvSpPr>
        <xdr:spPr>
          <a:xfrm>
            <a:off x="419" y="275"/>
            <a:ext cx="0" cy="17"/>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72" name="Line 108"/>
          <xdr:cNvSpPr>
            <a:spLocks/>
          </xdr:cNvSpPr>
        </xdr:nvSpPr>
        <xdr:spPr>
          <a:xfrm>
            <a:off x="418" y="276"/>
            <a:ext cx="17"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73" name="Line 109"/>
          <xdr:cNvSpPr>
            <a:spLocks/>
          </xdr:cNvSpPr>
        </xdr:nvSpPr>
        <xdr:spPr>
          <a:xfrm>
            <a:off x="434" y="260"/>
            <a:ext cx="0" cy="17"/>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74" name="Line 112"/>
          <xdr:cNvSpPr>
            <a:spLocks/>
          </xdr:cNvSpPr>
        </xdr:nvSpPr>
        <xdr:spPr>
          <a:xfrm>
            <a:off x="433" y="261"/>
            <a:ext cx="17"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75" name="Line 113"/>
          <xdr:cNvSpPr>
            <a:spLocks/>
          </xdr:cNvSpPr>
        </xdr:nvSpPr>
        <xdr:spPr>
          <a:xfrm>
            <a:off x="449" y="245"/>
            <a:ext cx="0" cy="17"/>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76" name="Line 103"/>
          <xdr:cNvSpPr>
            <a:spLocks/>
          </xdr:cNvSpPr>
        </xdr:nvSpPr>
        <xdr:spPr>
          <a:xfrm>
            <a:off x="494" y="260"/>
            <a:ext cx="0" cy="17"/>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77" name="Line 114"/>
          <xdr:cNvSpPr>
            <a:spLocks/>
          </xdr:cNvSpPr>
        </xdr:nvSpPr>
        <xdr:spPr>
          <a:xfrm>
            <a:off x="478" y="261"/>
            <a:ext cx="17"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78" name="Line 115"/>
          <xdr:cNvSpPr>
            <a:spLocks/>
          </xdr:cNvSpPr>
        </xdr:nvSpPr>
        <xdr:spPr>
          <a:xfrm>
            <a:off x="479" y="245"/>
            <a:ext cx="0" cy="17"/>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79" name="Line 116"/>
          <xdr:cNvSpPr>
            <a:spLocks/>
          </xdr:cNvSpPr>
        </xdr:nvSpPr>
        <xdr:spPr>
          <a:xfrm>
            <a:off x="448" y="245"/>
            <a:ext cx="32"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80" name="Line 119"/>
          <xdr:cNvSpPr>
            <a:spLocks/>
          </xdr:cNvSpPr>
        </xdr:nvSpPr>
        <xdr:spPr>
          <a:xfrm>
            <a:off x="509" y="275"/>
            <a:ext cx="0" cy="17"/>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81" name="Line 120"/>
          <xdr:cNvSpPr>
            <a:spLocks/>
          </xdr:cNvSpPr>
        </xdr:nvSpPr>
        <xdr:spPr>
          <a:xfrm>
            <a:off x="493" y="276"/>
            <a:ext cx="17"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82" name="Line 122"/>
          <xdr:cNvSpPr>
            <a:spLocks/>
          </xdr:cNvSpPr>
        </xdr:nvSpPr>
        <xdr:spPr>
          <a:xfrm>
            <a:off x="509" y="291"/>
            <a:ext cx="17"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2</xdr:col>
      <xdr:colOff>0</xdr:colOff>
      <xdr:row>13</xdr:row>
      <xdr:rowOff>0</xdr:rowOff>
    </xdr:from>
    <xdr:to>
      <xdr:col>8</xdr:col>
      <xdr:colOff>171450</xdr:colOff>
      <xdr:row>16</xdr:row>
      <xdr:rowOff>9525</xdr:rowOff>
    </xdr:to>
    <xdr:grpSp>
      <xdr:nvGrpSpPr>
        <xdr:cNvPr id="83" name="Group 177"/>
        <xdr:cNvGrpSpPr>
          <a:grpSpLocks/>
        </xdr:cNvGrpSpPr>
      </xdr:nvGrpSpPr>
      <xdr:grpSpPr>
        <a:xfrm>
          <a:off x="1295400" y="3343275"/>
          <a:ext cx="2114550" cy="866775"/>
          <a:chOff x="119" y="351"/>
          <a:chExt cx="196" cy="91"/>
        </a:xfrm>
        <a:solidFill>
          <a:srgbClr val="FFFFFF"/>
        </a:solidFill>
      </xdr:grpSpPr>
      <xdr:sp>
        <xdr:nvSpPr>
          <xdr:cNvPr id="84" name="Line 133"/>
          <xdr:cNvSpPr>
            <a:spLocks/>
          </xdr:cNvSpPr>
        </xdr:nvSpPr>
        <xdr:spPr>
          <a:xfrm>
            <a:off x="119" y="382"/>
            <a:ext cx="151"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85" name="Line 134"/>
          <xdr:cNvSpPr>
            <a:spLocks/>
          </xdr:cNvSpPr>
        </xdr:nvSpPr>
        <xdr:spPr>
          <a:xfrm>
            <a:off x="119" y="412"/>
            <a:ext cx="151"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86" name="Arc 135"/>
          <xdr:cNvSpPr>
            <a:spLocks/>
          </xdr:cNvSpPr>
        </xdr:nvSpPr>
        <xdr:spPr>
          <a:xfrm>
            <a:off x="119" y="383"/>
            <a:ext cx="15" cy="28"/>
          </a:xfrm>
          <a:prstGeom prst="arc">
            <a:avLst>
              <a:gd name="adj" fmla="val 27238958"/>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87" name="Line 136"/>
          <xdr:cNvSpPr>
            <a:spLocks/>
          </xdr:cNvSpPr>
        </xdr:nvSpPr>
        <xdr:spPr>
          <a:xfrm>
            <a:off x="270" y="351"/>
            <a:ext cx="0" cy="32"/>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88" name="Line 137"/>
          <xdr:cNvSpPr>
            <a:spLocks/>
          </xdr:cNvSpPr>
        </xdr:nvSpPr>
        <xdr:spPr>
          <a:xfrm>
            <a:off x="269" y="412"/>
            <a:ext cx="0" cy="3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89" name="Line 138"/>
          <xdr:cNvSpPr>
            <a:spLocks/>
          </xdr:cNvSpPr>
        </xdr:nvSpPr>
        <xdr:spPr>
          <a:xfrm>
            <a:off x="270" y="352"/>
            <a:ext cx="30" cy="3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90" name="Line 139"/>
          <xdr:cNvSpPr>
            <a:spLocks/>
          </xdr:cNvSpPr>
        </xdr:nvSpPr>
        <xdr:spPr>
          <a:xfrm flipV="1">
            <a:off x="269" y="411"/>
            <a:ext cx="31" cy="31"/>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91" name="Arc 140"/>
          <xdr:cNvSpPr>
            <a:spLocks/>
          </xdr:cNvSpPr>
        </xdr:nvSpPr>
        <xdr:spPr>
          <a:xfrm>
            <a:off x="298" y="381"/>
            <a:ext cx="17" cy="30"/>
          </a:xfrm>
          <a:prstGeom prst="arc">
            <a:avLst>
              <a:gd name="adj1" fmla="val -26318675"/>
              <a:gd name="adj2" fmla="val 26194828"/>
              <a:gd name="adj3" fmla="val 49824"/>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12</xdr:col>
      <xdr:colOff>0</xdr:colOff>
      <xdr:row>13</xdr:row>
      <xdr:rowOff>142875</xdr:rowOff>
    </xdr:from>
    <xdr:to>
      <xdr:col>20</xdr:col>
      <xdr:colOff>0</xdr:colOff>
      <xdr:row>15</xdr:row>
      <xdr:rowOff>19050</xdr:rowOff>
    </xdr:to>
    <xdr:grpSp>
      <xdr:nvGrpSpPr>
        <xdr:cNvPr id="92" name="Group 176"/>
        <xdr:cNvGrpSpPr>
          <a:grpSpLocks/>
        </xdr:cNvGrpSpPr>
      </xdr:nvGrpSpPr>
      <xdr:grpSpPr>
        <a:xfrm>
          <a:off x="4533900" y="3486150"/>
          <a:ext cx="2590800" cy="447675"/>
          <a:chOff x="419" y="366"/>
          <a:chExt cx="240" cy="47"/>
        </a:xfrm>
        <a:solidFill>
          <a:srgbClr val="FFFFFF"/>
        </a:solidFill>
      </xdr:grpSpPr>
      <xdr:sp>
        <xdr:nvSpPr>
          <xdr:cNvPr id="93" name="Line 142"/>
          <xdr:cNvSpPr>
            <a:spLocks/>
          </xdr:cNvSpPr>
        </xdr:nvSpPr>
        <xdr:spPr>
          <a:xfrm>
            <a:off x="419" y="412"/>
            <a:ext cx="240"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94" name="Arc 143"/>
          <xdr:cNvSpPr>
            <a:spLocks/>
          </xdr:cNvSpPr>
        </xdr:nvSpPr>
        <xdr:spPr>
          <a:xfrm rot="5400000">
            <a:off x="426" y="374"/>
            <a:ext cx="17" cy="29"/>
          </a:xfrm>
          <a:prstGeom prst="arc">
            <a:avLst>
              <a:gd name="adj1" fmla="val -28285231"/>
              <a:gd name="adj2" fmla="val 29939375"/>
              <a:gd name="adj3" fmla="val -34629"/>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95" name="Arc 144"/>
          <xdr:cNvSpPr>
            <a:spLocks/>
          </xdr:cNvSpPr>
        </xdr:nvSpPr>
        <xdr:spPr>
          <a:xfrm rot="5400000">
            <a:off x="605" y="374"/>
            <a:ext cx="16" cy="31"/>
          </a:xfrm>
          <a:prstGeom prst="arc">
            <a:avLst>
              <a:gd name="adj1" fmla="val -28285231"/>
              <a:gd name="adj2" fmla="val 29939375"/>
              <a:gd name="adj3" fmla="val -34629"/>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96" name="Arc 145"/>
          <xdr:cNvSpPr>
            <a:spLocks/>
          </xdr:cNvSpPr>
        </xdr:nvSpPr>
        <xdr:spPr>
          <a:xfrm rot="5400000">
            <a:off x="545" y="374"/>
            <a:ext cx="17" cy="30"/>
          </a:xfrm>
          <a:prstGeom prst="arc">
            <a:avLst>
              <a:gd name="adj1" fmla="val -28285231"/>
              <a:gd name="adj2" fmla="val 29939375"/>
              <a:gd name="adj3" fmla="val -34629"/>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97" name="Arc 146"/>
          <xdr:cNvSpPr>
            <a:spLocks/>
          </xdr:cNvSpPr>
        </xdr:nvSpPr>
        <xdr:spPr>
          <a:xfrm rot="5400000">
            <a:off x="485" y="374"/>
            <a:ext cx="17" cy="30"/>
          </a:xfrm>
          <a:prstGeom prst="arc">
            <a:avLst>
              <a:gd name="adj1" fmla="val -28285231"/>
              <a:gd name="adj2" fmla="val 29939375"/>
              <a:gd name="adj3" fmla="val -34629"/>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98" name="Arc 147"/>
          <xdr:cNvSpPr>
            <a:spLocks/>
          </xdr:cNvSpPr>
        </xdr:nvSpPr>
        <xdr:spPr>
          <a:xfrm rot="16200000">
            <a:off x="449" y="366"/>
            <a:ext cx="30" cy="18"/>
          </a:xfrm>
          <a:prstGeom prst="arc">
            <a:avLst>
              <a:gd name="adj1" fmla="val 29939375"/>
              <a:gd name="adj2" fmla="val -34629"/>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99" name="Arc 148"/>
          <xdr:cNvSpPr>
            <a:spLocks/>
          </xdr:cNvSpPr>
        </xdr:nvSpPr>
        <xdr:spPr>
          <a:xfrm rot="16200000">
            <a:off x="629" y="367"/>
            <a:ext cx="30" cy="18"/>
          </a:xfrm>
          <a:prstGeom prst="arc">
            <a:avLst>
              <a:gd name="adj1" fmla="val 29939375"/>
              <a:gd name="adj2" fmla="val -34629"/>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00" name="Arc 149"/>
          <xdr:cNvSpPr>
            <a:spLocks/>
          </xdr:cNvSpPr>
        </xdr:nvSpPr>
        <xdr:spPr>
          <a:xfrm rot="16200000">
            <a:off x="509" y="366"/>
            <a:ext cx="30" cy="18"/>
          </a:xfrm>
          <a:prstGeom prst="arc">
            <a:avLst>
              <a:gd name="adj1" fmla="val 29939375"/>
              <a:gd name="adj2" fmla="val -34629"/>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01" name="Arc 150"/>
          <xdr:cNvSpPr>
            <a:spLocks/>
          </xdr:cNvSpPr>
        </xdr:nvSpPr>
        <xdr:spPr>
          <a:xfrm rot="16200000">
            <a:off x="569" y="366"/>
            <a:ext cx="29" cy="18"/>
          </a:xfrm>
          <a:prstGeom prst="arc">
            <a:avLst>
              <a:gd name="adj1" fmla="val 29939375"/>
              <a:gd name="adj2" fmla="val -34629"/>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02" name="Line 151"/>
          <xdr:cNvSpPr>
            <a:spLocks/>
          </xdr:cNvSpPr>
        </xdr:nvSpPr>
        <xdr:spPr>
          <a:xfrm>
            <a:off x="420" y="381"/>
            <a:ext cx="0" cy="32"/>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03" name="Line 152"/>
          <xdr:cNvSpPr>
            <a:spLocks/>
          </xdr:cNvSpPr>
        </xdr:nvSpPr>
        <xdr:spPr>
          <a:xfrm>
            <a:off x="659" y="381"/>
            <a:ext cx="0" cy="32"/>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0</xdr:col>
      <xdr:colOff>276225</xdr:colOff>
      <xdr:row>0</xdr:row>
      <xdr:rowOff>76200</xdr:rowOff>
    </xdr:from>
    <xdr:to>
      <xdr:col>12</xdr:col>
      <xdr:colOff>95250</xdr:colOff>
      <xdr:row>3</xdr:row>
      <xdr:rowOff>266700</xdr:rowOff>
    </xdr:to>
    <xdr:sp textlink="$B$2">
      <xdr:nvSpPr>
        <xdr:cNvPr id="104" name="Ramka"/>
        <xdr:cNvSpPr>
          <a:spLocks/>
        </xdr:cNvSpPr>
      </xdr:nvSpPr>
      <xdr:spPr>
        <a:xfrm>
          <a:off x="276225" y="76200"/>
          <a:ext cx="4352925" cy="676275"/>
        </a:xfrm>
        <a:prstGeom prst="cloudCallout">
          <a:avLst>
            <a:gd name="adj1" fmla="val -41564"/>
            <a:gd name="adj2" fmla="val 104930"/>
          </a:avLst>
        </a:prstGeom>
        <a:gradFill rotWithShape="1">
          <a:gsLst>
            <a:gs pos="0">
              <a:srgbClr val="99CCFF"/>
            </a:gs>
            <a:gs pos="100000">
              <a:srgbClr val="465E75"/>
            </a:gs>
          </a:gsLst>
          <a:lin ang="0" scaled="1"/>
        </a:gradFill>
        <a:ln w="9525" cmpd="sng">
          <a:solidFill>
            <a:srgbClr val="000080"/>
          </a:solidFill>
          <a:headEnd type="none"/>
          <a:tailEnd type="none"/>
        </a:ln>
      </xdr:spPr>
      <xdr:txBody>
        <a:bodyPr vertOverflow="clip" wrap="square" anchor="ctr"/>
        <a:p>
          <a:pPr algn="ctr">
            <a:defRPr/>
          </a:pPr>
          <a:r>
            <a:rPr lang="en-US" cap="none" sz="1200" b="1" i="0" u="none" baseline="0">
              <a:solidFill>
                <a:srgbClr val="000080"/>
              </a:solidFill>
              <a:latin typeface="Arial CE"/>
              <a:ea typeface="Arial CE"/>
              <a:cs typeface="Arial CE"/>
            </a:rPr>
            <a:t>Jakie jest pole narysowanej figury?</a:t>
          </a:r>
        </a:p>
      </xdr:txBody>
    </xdr:sp>
    <xdr:clientData/>
  </xdr:twoCellAnchor>
  <xdr:twoCellAnchor editAs="oneCell">
    <xdr:from>
      <xdr:col>0</xdr:col>
      <xdr:colOff>152400</xdr:colOff>
      <xdr:row>4</xdr:row>
      <xdr:rowOff>171450</xdr:rowOff>
    </xdr:from>
    <xdr:to>
      <xdr:col>1</xdr:col>
      <xdr:colOff>9525</xdr:colOff>
      <xdr:row>7</xdr:row>
      <xdr:rowOff>219075</xdr:rowOff>
    </xdr:to>
    <xdr:pic>
      <xdr:nvPicPr>
        <xdr:cNvPr id="105" name="Picture 158"/>
        <xdr:cNvPicPr preferRelativeResize="1">
          <a:picLocks noChangeAspect="1"/>
        </xdr:cNvPicPr>
      </xdr:nvPicPr>
      <xdr:blipFill>
        <a:blip r:embed="rId1"/>
        <a:stretch>
          <a:fillRect/>
        </a:stretch>
      </xdr:blipFill>
      <xdr:spPr>
        <a:xfrm>
          <a:off x="152400" y="942975"/>
          <a:ext cx="828675" cy="904875"/>
        </a:xfrm>
        <a:prstGeom prst="rect">
          <a:avLst/>
        </a:prstGeom>
        <a:noFill/>
        <a:ln w="9525" cmpd="sng">
          <a:noFill/>
        </a:ln>
      </xdr:spPr>
    </xdr:pic>
    <xdr:clientData/>
  </xdr:twoCellAnchor>
  <xdr:twoCellAnchor>
    <xdr:from>
      <xdr:col>0</xdr:col>
      <xdr:colOff>695325</xdr:colOff>
      <xdr:row>1</xdr:row>
      <xdr:rowOff>9525</xdr:rowOff>
    </xdr:from>
    <xdr:to>
      <xdr:col>1</xdr:col>
      <xdr:colOff>152400</xdr:colOff>
      <xdr:row>3</xdr:row>
      <xdr:rowOff>76200</xdr:rowOff>
    </xdr:to>
    <xdr:sp>
      <xdr:nvSpPr>
        <xdr:cNvPr id="106" name="AutoShape 159"/>
        <xdr:cNvSpPr>
          <a:spLocks/>
        </xdr:cNvSpPr>
      </xdr:nvSpPr>
      <xdr:spPr>
        <a:xfrm>
          <a:off x="695325" y="171450"/>
          <a:ext cx="428625" cy="390525"/>
        </a:xfrm>
        <a:prstGeom prst="star5">
          <a:avLst/>
        </a:prstGeom>
        <a:solidFill>
          <a:srgbClr val="00FF00"/>
        </a:solidFill>
        <a:ln w="12700" cmpd="sng">
          <a:solidFill>
            <a:srgbClr val="0000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editAs="oneCell">
    <xdr:from>
      <xdr:col>15</xdr:col>
      <xdr:colOff>114300</xdr:colOff>
      <xdr:row>0</xdr:row>
      <xdr:rowOff>19050</xdr:rowOff>
    </xdr:from>
    <xdr:to>
      <xdr:col>19</xdr:col>
      <xdr:colOff>314325</xdr:colOff>
      <xdr:row>2</xdr:row>
      <xdr:rowOff>47625</xdr:rowOff>
    </xdr:to>
    <xdr:pic>
      <xdr:nvPicPr>
        <xdr:cNvPr id="107" name="CommandButton1"/>
        <xdr:cNvPicPr preferRelativeResize="1">
          <a:picLocks noChangeAspect="1"/>
        </xdr:cNvPicPr>
      </xdr:nvPicPr>
      <xdr:blipFill>
        <a:blip r:embed="rId2"/>
        <a:stretch>
          <a:fillRect/>
        </a:stretch>
      </xdr:blipFill>
      <xdr:spPr>
        <a:xfrm>
          <a:off x="5619750" y="19050"/>
          <a:ext cx="1495425" cy="352425"/>
        </a:xfrm>
        <a:prstGeom prst="rect">
          <a:avLst/>
        </a:prstGeom>
        <a:noFill/>
        <a:ln w="9525" cmpd="sng">
          <a:noFill/>
        </a:ln>
      </xdr:spPr>
    </xdr:pic>
    <xdr:clientData/>
  </xdr:twoCellAnchor>
  <xdr:twoCellAnchor editAs="oneCell">
    <xdr:from>
      <xdr:col>20</xdr:col>
      <xdr:colOff>0</xdr:colOff>
      <xdr:row>0</xdr:row>
      <xdr:rowOff>19050</xdr:rowOff>
    </xdr:from>
    <xdr:to>
      <xdr:col>24</xdr:col>
      <xdr:colOff>190500</xdr:colOff>
      <xdr:row>2</xdr:row>
      <xdr:rowOff>47625</xdr:rowOff>
    </xdr:to>
    <xdr:pic>
      <xdr:nvPicPr>
        <xdr:cNvPr id="108" name="CommandButton2"/>
        <xdr:cNvPicPr preferRelativeResize="1">
          <a:picLocks noChangeAspect="1"/>
        </xdr:cNvPicPr>
      </xdr:nvPicPr>
      <xdr:blipFill>
        <a:blip r:embed="rId3"/>
        <a:stretch>
          <a:fillRect/>
        </a:stretch>
      </xdr:blipFill>
      <xdr:spPr>
        <a:xfrm>
          <a:off x="7124700" y="19050"/>
          <a:ext cx="1485900" cy="352425"/>
        </a:xfrm>
        <a:prstGeom prst="rect">
          <a:avLst/>
        </a:prstGeom>
        <a:noFill/>
        <a:ln w="9525" cmpd="sng">
          <a:noFill/>
        </a:ln>
      </xdr:spPr>
    </xdr:pic>
    <xdr:clientData/>
  </xdr:twoCellAnchor>
  <xdr:twoCellAnchor editAs="oneCell">
    <xdr:from>
      <xdr:col>19</xdr:col>
      <xdr:colOff>9525</xdr:colOff>
      <xdr:row>17</xdr:row>
      <xdr:rowOff>142875</xdr:rowOff>
    </xdr:from>
    <xdr:to>
      <xdr:col>24</xdr:col>
      <xdr:colOff>190500</xdr:colOff>
      <xdr:row>18</xdr:row>
      <xdr:rowOff>209550</xdr:rowOff>
    </xdr:to>
    <xdr:pic>
      <xdr:nvPicPr>
        <xdr:cNvPr id="109" name="CommandButton3"/>
        <xdr:cNvPicPr preferRelativeResize="1">
          <a:picLocks noChangeAspect="1"/>
        </xdr:cNvPicPr>
      </xdr:nvPicPr>
      <xdr:blipFill>
        <a:blip r:embed="rId4"/>
        <a:stretch>
          <a:fillRect/>
        </a:stretch>
      </xdr:blipFill>
      <xdr:spPr>
        <a:xfrm>
          <a:off x="6810375" y="4629150"/>
          <a:ext cx="1800225" cy="352425"/>
        </a:xfrm>
        <a:prstGeom prst="rect">
          <a:avLst/>
        </a:prstGeom>
        <a:noFill/>
        <a:ln w="9525" cmpd="sng">
          <a:noFill/>
        </a:ln>
      </xdr:spPr>
    </xdr:pic>
    <xdr:clientData/>
  </xdr:twoCellAnchor>
  <xdr:twoCellAnchor>
    <xdr:from>
      <xdr:col>12</xdr:col>
      <xdr:colOff>314325</xdr:colOff>
      <xdr:row>2</xdr:row>
      <xdr:rowOff>104775</xdr:rowOff>
    </xdr:from>
    <xdr:to>
      <xdr:col>13</xdr:col>
      <xdr:colOff>314325</xdr:colOff>
      <xdr:row>3</xdr:row>
      <xdr:rowOff>228600</xdr:rowOff>
    </xdr:to>
    <xdr:sp>
      <xdr:nvSpPr>
        <xdr:cNvPr id="110" name="Rectangle 163"/>
        <xdr:cNvSpPr>
          <a:spLocks/>
        </xdr:cNvSpPr>
      </xdr:nvSpPr>
      <xdr:spPr>
        <a:xfrm>
          <a:off x="4848225" y="428625"/>
          <a:ext cx="323850" cy="285750"/>
        </a:xfrm>
        <a:prstGeom prst="rect">
          <a:avLst/>
        </a:pr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1</xdr:col>
      <xdr:colOff>314325</xdr:colOff>
      <xdr:row>5</xdr:row>
      <xdr:rowOff>0</xdr:rowOff>
    </xdr:from>
    <xdr:to>
      <xdr:col>6</xdr:col>
      <xdr:colOff>9525</xdr:colOff>
      <xdr:row>7</xdr:row>
      <xdr:rowOff>0</xdr:rowOff>
    </xdr:to>
    <xdr:grpSp>
      <xdr:nvGrpSpPr>
        <xdr:cNvPr id="111" name="Group 170"/>
        <xdr:cNvGrpSpPr>
          <a:grpSpLocks/>
        </xdr:cNvGrpSpPr>
      </xdr:nvGrpSpPr>
      <xdr:grpSpPr>
        <a:xfrm>
          <a:off x="1285875" y="1057275"/>
          <a:ext cx="1314450" cy="571500"/>
          <a:chOff x="118" y="111"/>
          <a:chExt cx="122" cy="60"/>
        </a:xfrm>
        <a:solidFill>
          <a:srgbClr val="FFFFFF"/>
        </a:solidFill>
      </xdr:grpSpPr>
      <xdr:sp>
        <xdr:nvSpPr>
          <xdr:cNvPr id="112" name="Line 1"/>
          <xdr:cNvSpPr>
            <a:spLocks/>
          </xdr:cNvSpPr>
        </xdr:nvSpPr>
        <xdr:spPr>
          <a:xfrm>
            <a:off x="119" y="111"/>
            <a:ext cx="0" cy="59"/>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13" name="Line 2"/>
          <xdr:cNvSpPr>
            <a:spLocks/>
          </xdr:cNvSpPr>
        </xdr:nvSpPr>
        <xdr:spPr>
          <a:xfrm>
            <a:off x="118" y="111"/>
            <a:ext cx="17"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14" name="Line 3"/>
          <xdr:cNvSpPr>
            <a:spLocks/>
          </xdr:cNvSpPr>
        </xdr:nvSpPr>
        <xdr:spPr>
          <a:xfrm>
            <a:off x="134" y="111"/>
            <a:ext cx="0" cy="15"/>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15" name="Line 4"/>
          <xdr:cNvSpPr>
            <a:spLocks/>
          </xdr:cNvSpPr>
        </xdr:nvSpPr>
        <xdr:spPr>
          <a:xfrm>
            <a:off x="133" y="126"/>
            <a:ext cx="17"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16" name="Line 5"/>
          <xdr:cNvSpPr>
            <a:spLocks/>
          </xdr:cNvSpPr>
        </xdr:nvSpPr>
        <xdr:spPr>
          <a:xfrm>
            <a:off x="149" y="111"/>
            <a:ext cx="0" cy="15"/>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17" name="Line 7"/>
          <xdr:cNvSpPr>
            <a:spLocks/>
          </xdr:cNvSpPr>
        </xdr:nvSpPr>
        <xdr:spPr>
          <a:xfrm>
            <a:off x="164" y="111"/>
            <a:ext cx="0" cy="15"/>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18" name="Line 8"/>
          <xdr:cNvSpPr>
            <a:spLocks/>
          </xdr:cNvSpPr>
        </xdr:nvSpPr>
        <xdr:spPr>
          <a:xfrm>
            <a:off x="163" y="126"/>
            <a:ext cx="17"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19" name="Line 10"/>
          <xdr:cNvSpPr>
            <a:spLocks/>
          </xdr:cNvSpPr>
        </xdr:nvSpPr>
        <xdr:spPr>
          <a:xfrm>
            <a:off x="193" y="126"/>
            <a:ext cx="17"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20" name="Line 11"/>
          <xdr:cNvSpPr>
            <a:spLocks/>
          </xdr:cNvSpPr>
        </xdr:nvSpPr>
        <xdr:spPr>
          <a:xfrm>
            <a:off x="179" y="111"/>
            <a:ext cx="0" cy="15"/>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21" name="Line 12"/>
          <xdr:cNvSpPr>
            <a:spLocks/>
          </xdr:cNvSpPr>
        </xdr:nvSpPr>
        <xdr:spPr>
          <a:xfrm>
            <a:off x="194" y="111"/>
            <a:ext cx="0" cy="15"/>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22" name="Line 13"/>
          <xdr:cNvSpPr>
            <a:spLocks/>
          </xdr:cNvSpPr>
        </xdr:nvSpPr>
        <xdr:spPr>
          <a:xfrm>
            <a:off x="209" y="111"/>
            <a:ext cx="0" cy="15"/>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23" name="Line 14"/>
          <xdr:cNvSpPr>
            <a:spLocks/>
          </xdr:cNvSpPr>
        </xdr:nvSpPr>
        <xdr:spPr>
          <a:xfrm>
            <a:off x="224" y="111"/>
            <a:ext cx="0" cy="15"/>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24" name="Line 16"/>
          <xdr:cNvSpPr>
            <a:spLocks/>
          </xdr:cNvSpPr>
        </xdr:nvSpPr>
        <xdr:spPr>
          <a:xfrm>
            <a:off x="223" y="126"/>
            <a:ext cx="17"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25" name="Line 18"/>
          <xdr:cNvSpPr>
            <a:spLocks/>
          </xdr:cNvSpPr>
        </xdr:nvSpPr>
        <xdr:spPr>
          <a:xfrm>
            <a:off x="239" y="126"/>
            <a:ext cx="0" cy="31"/>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26" name="Line 19"/>
          <xdr:cNvSpPr>
            <a:spLocks/>
          </xdr:cNvSpPr>
        </xdr:nvSpPr>
        <xdr:spPr>
          <a:xfrm>
            <a:off x="163" y="156"/>
            <a:ext cx="17"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27" name="Line 20"/>
          <xdr:cNvSpPr>
            <a:spLocks/>
          </xdr:cNvSpPr>
        </xdr:nvSpPr>
        <xdr:spPr>
          <a:xfrm>
            <a:off x="178" y="171"/>
            <a:ext cx="17"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28" name="Line 21"/>
          <xdr:cNvSpPr>
            <a:spLocks/>
          </xdr:cNvSpPr>
        </xdr:nvSpPr>
        <xdr:spPr>
          <a:xfrm>
            <a:off x="193" y="156"/>
            <a:ext cx="17"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29" name="Line 22"/>
          <xdr:cNvSpPr>
            <a:spLocks/>
          </xdr:cNvSpPr>
        </xdr:nvSpPr>
        <xdr:spPr>
          <a:xfrm>
            <a:off x="223" y="157"/>
            <a:ext cx="17"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30" name="Line 23"/>
          <xdr:cNvSpPr>
            <a:spLocks/>
          </xdr:cNvSpPr>
        </xdr:nvSpPr>
        <xdr:spPr>
          <a:xfrm>
            <a:off x="133" y="156"/>
            <a:ext cx="17"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31" name="Line 24"/>
          <xdr:cNvSpPr>
            <a:spLocks/>
          </xdr:cNvSpPr>
        </xdr:nvSpPr>
        <xdr:spPr>
          <a:xfrm>
            <a:off x="148" y="171"/>
            <a:ext cx="17"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32" name="Line 25"/>
          <xdr:cNvSpPr>
            <a:spLocks/>
          </xdr:cNvSpPr>
        </xdr:nvSpPr>
        <xdr:spPr>
          <a:xfrm>
            <a:off x="118" y="171"/>
            <a:ext cx="17"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33" name="Line 26"/>
          <xdr:cNvSpPr>
            <a:spLocks/>
          </xdr:cNvSpPr>
        </xdr:nvSpPr>
        <xdr:spPr>
          <a:xfrm>
            <a:off x="179" y="156"/>
            <a:ext cx="0" cy="15"/>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34" name="Line 27"/>
          <xdr:cNvSpPr>
            <a:spLocks/>
          </xdr:cNvSpPr>
        </xdr:nvSpPr>
        <xdr:spPr>
          <a:xfrm>
            <a:off x="134" y="156"/>
            <a:ext cx="0" cy="15"/>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35" name="Line 28"/>
          <xdr:cNvSpPr>
            <a:spLocks/>
          </xdr:cNvSpPr>
        </xdr:nvSpPr>
        <xdr:spPr>
          <a:xfrm>
            <a:off x="149" y="156"/>
            <a:ext cx="0" cy="15"/>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36" name="Line 29"/>
          <xdr:cNvSpPr>
            <a:spLocks/>
          </xdr:cNvSpPr>
        </xdr:nvSpPr>
        <xdr:spPr>
          <a:xfrm>
            <a:off x="164" y="156"/>
            <a:ext cx="0" cy="15"/>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37" name="Line 30"/>
          <xdr:cNvSpPr>
            <a:spLocks/>
          </xdr:cNvSpPr>
        </xdr:nvSpPr>
        <xdr:spPr>
          <a:xfrm>
            <a:off x="194" y="156"/>
            <a:ext cx="0" cy="15"/>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38" name="Line 31"/>
          <xdr:cNvSpPr>
            <a:spLocks/>
          </xdr:cNvSpPr>
        </xdr:nvSpPr>
        <xdr:spPr>
          <a:xfrm>
            <a:off x="209" y="156"/>
            <a:ext cx="0" cy="15"/>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39" name="Line 32"/>
          <xdr:cNvSpPr>
            <a:spLocks/>
          </xdr:cNvSpPr>
        </xdr:nvSpPr>
        <xdr:spPr>
          <a:xfrm>
            <a:off x="224" y="157"/>
            <a:ext cx="0" cy="14"/>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40" name="Line 33"/>
          <xdr:cNvSpPr>
            <a:spLocks/>
          </xdr:cNvSpPr>
        </xdr:nvSpPr>
        <xdr:spPr>
          <a:xfrm>
            <a:off x="208" y="171"/>
            <a:ext cx="17"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41" name="Line 164"/>
          <xdr:cNvSpPr>
            <a:spLocks/>
          </xdr:cNvSpPr>
        </xdr:nvSpPr>
        <xdr:spPr>
          <a:xfrm>
            <a:off x="148" y="111"/>
            <a:ext cx="17"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42" name="Line 168"/>
          <xdr:cNvSpPr>
            <a:spLocks/>
          </xdr:cNvSpPr>
        </xdr:nvSpPr>
        <xdr:spPr>
          <a:xfrm>
            <a:off x="178" y="112"/>
            <a:ext cx="17"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43" name="Line 169"/>
          <xdr:cNvSpPr>
            <a:spLocks/>
          </xdr:cNvSpPr>
        </xdr:nvSpPr>
        <xdr:spPr>
          <a:xfrm>
            <a:off x="208" y="111"/>
            <a:ext cx="17"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17</xdr:col>
      <xdr:colOff>0</xdr:colOff>
      <xdr:row>8</xdr:row>
      <xdr:rowOff>276225</xdr:rowOff>
    </xdr:from>
    <xdr:to>
      <xdr:col>20</xdr:col>
      <xdr:colOff>9525</xdr:colOff>
      <xdr:row>12</xdr:row>
      <xdr:rowOff>28575</xdr:rowOff>
    </xdr:to>
    <xdr:grpSp>
      <xdr:nvGrpSpPr>
        <xdr:cNvPr id="144" name="Group 186"/>
        <xdr:cNvGrpSpPr>
          <a:grpSpLocks/>
        </xdr:cNvGrpSpPr>
      </xdr:nvGrpSpPr>
      <xdr:grpSpPr>
        <a:xfrm>
          <a:off x="6153150" y="2190750"/>
          <a:ext cx="981075" cy="895350"/>
          <a:chOff x="569" y="230"/>
          <a:chExt cx="91" cy="94"/>
        </a:xfrm>
        <a:solidFill>
          <a:srgbClr val="FFFFFF"/>
        </a:solidFill>
      </xdr:grpSpPr>
      <xdr:sp>
        <xdr:nvSpPr>
          <xdr:cNvPr id="145" name="Arc 124"/>
          <xdr:cNvSpPr>
            <a:spLocks/>
          </xdr:cNvSpPr>
        </xdr:nvSpPr>
        <xdr:spPr>
          <a:xfrm rot="5400000">
            <a:off x="569" y="231"/>
            <a:ext cx="32" cy="30"/>
          </a:xfrm>
          <a:prstGeom prst="arc">
            <a:avLst>
              <a:gd name="adj" fmla="val -689157"/>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46" name="Line 125"/>
          <xdr:cNvSpPr>
            <a:spLocks/>
          </xdr:cNvSpPr>
        </xdr:nvSpPr>
        <xdr:spPr>
          <a:xfrm>
            <a:off x="570" y="261"/>
            <a:ext cx="0" cy="31"/>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47" name="Arc 126"/>
          <xdr:cNvSpPr>
            <a:spLocks/>
          </xdr:cNvSpPr>
        </xdr:nvSpPr>
        <xdr:spPr>
          <a:xfrm>
            <a:off x="570" y="291"/>
            <a:ext cx="30" cy="33"/>
          </a:xfrm>
          <a:prstGeom prst="arc">
            <a:avLst>
              <a:gd name="adj" fmla="val -611787"/>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48" name="Line 127"/>
          <xdr:cNvSpPr>
            <a:spLocks/>
          </xdr:cNvSpPr>
        </xdr:nvSpPr>
        <xdr:spPr>
          <a:xfrm>
            <a:off x="599" y="231"/>
            <a:ext cx="31"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49" name="Line 128"/>
          <xdr:cNvSpPr>
            <a:spLocks/>
          </xdr:cNvSpPr>
        </xdr:nvSpPr>
        <xdr:spPr>
          <a:xfrm>
            <a:off x="600" y="322"/>
            <a:ext cx="31" cy="0"/>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50" name="Arc 130"/>
          <xdr:cNvSpPr>
            <a:spLocks/>
          </xdr:cNvSpPr>
        </xdr:nvSpPr>
        <xdr:spPr>
          <a:xfrm rot="5400000">
            <a:off x="629" y="291"/>
            <a:ext cx="32" cy="30"/>
          </a:xfrm>
          <a:prstGeom prst="arc">
            <a:avLst>
              <a:gd name="adj1" fmla="val -26307273"/>
              <a:gd name="adj2" fmla="val 49819"/>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51" name="Line 131"/>
          <xdr:cNvSpPr>
            <a:spLocks/>
          </xdr:cNvSpPr>
        </xdr:nvSpPr>
        <xdr:spPr>
          <a:xfrm>
            <a:off x="660" y="261"/>
            <a:ext cx="0" cy="31"/>
          </a:xfrm>
          <a:prstGeom prst="line">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52" name="Arc 185"/>
          <xdr:cNvSpPr>
            <a:spLocks/>
          </xdr:cNvSpPr>
        </xdr:nvSpPr>
        <xdr:spPr>
          <a:xfrm>
            <a:off x="629" y="230"/>
            <a:ext cx="31" cy="31"/>
          </a:xfrm>
          <a:prstGeom prst="arc">
            <a:avLst>
              <a:gd name="adj1" fmla="val -26786259"/>
              <a:gd name="adj2" fmla="val 561018"/>
              <a:gd name="adj3" fmla="val 49944"/>
            </a:avLst>
          </a:prstGeom>
          <a:noFill/>
          <a:ln w="19050" cmpd="sng">
            <a:solidFill>
              <a:srgbClr val="666699"/>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0</xdr:rowOff>
    </xdr:from>
    <xdr:to>
      <xdr:col>10</xdr:col>
      <xdr:colOff>19050</xdr:colOff>
      <xdr:row>4</xdr:row>
      <xdr:rowOff>0</xdr:rowOff>
    </xdr:to>
    <xdr:sp textlink="$B$2">
      <xdr:nvSpPr>
        <xdr:cNvPr id="1" name="Ramka"/>
        <xdr:cNvSpPr>
          <a:spLocks/>
        </xdr:cNvSpPr>
      </xdr:nvSpPr>
      <xdr:spPr>
        <a:xfrm>
          <a:off x="152400" y="0"/>
          <a:ext cx="3028950" cy="685800"/>
        </a:xfrm>
        <a:prstGeom prst="cloudCallout">
          <a:avLst>
            <a:gd name="adj1" fmla="val -44564"/>
            <a:gd name="adj2" fmla="val 108333"/>
          </a:avLst>
        </a:prstGeom>
        <a:gradFill rotWithShape="1">
          <a:gsLst>
            <a:gs pos="0">
              <a:srgbClr val="99CCFF"/>
            </a:gs>
            <a:gs pos="100000">
              <a:srgbClr val="465E75"/>
            </a:gs>
          </a:gsLst>
          <a:lin ang="0" scaled="1"/>
        </a:gradFill>
        <a:ln w="9525" cmpd="sng">
          <a:solidFill>
            <a:srgbClr val="000080"/>
          </a:solidFill>
          <a:headEnd type="none"/>
          <a:tailEnd type="none"/>
        </a:ln>
      </xdr:spPr>
      <xdr:txBody>
        <a:bodyPr vertOverflow="clip" wrap="square" anchor="ctr"/>
        <a:p>
          <a:pPr algn="ctr">
            <a:defRPr/>
          </a:pPr>
          <a:r>
            <a:rPr lang="en-US" cap="none" sz="1200" b="1" i="0" u="none" baseline="0">
              <a:solidFill>
                <a:srgbClr val="000080"/>
              </a:solidFill>
              <a:latin typeface="Arial CE"/>
              <a:ea typeface="Arial CE"/>
              <a:cs typeface="Arial CE"/>
            </a:rPr>
            <a:t>Jakie jest pole narysowanej figury?</a:t>
          </a:r>
        </a:p>
      </xdr:txBody>
    </xdr:sp>
    <xdr:clientData/>
  </xdr:twoCellAnchor>
  <xdr:twoCellAnchor>
    <xdr:from>
      <xdr:col>0</xdr:col>
      <xdr:colOff>561975</xdr:colOff>
      <xdr:row>0</xdr:row>
      <xdr:rowOff>47625</xdr:rowOff>
    </xdr:from>
    <xdr:to>
      <xdr:col>1</xdr:col>
      <xdr:colOff>276225</xdr:colOff>
      <xdr:row>1</xdr:row>
      <xdr:rowOff>285750</xdr:rowOff>
    </xdr:to>
    <xdr:sp>
      <xdr:nvSpPr>
        <xdr:cNvPr id="2" name="AutoShape 18"/>
        <xdr:cNvSpPr>
          <a:spLocks/>
        </xdr:cNvSpPr>
      </xdr:nvSpPr>
      <xdr:spPr>
        <a:xfrm>
          <a:off x="561975" y="47625"/>
          <a:ext cx="342900" cy="304800"/>
        </a:xfrm>
        <a:prstGeom prst="star5">
          <a:avLst/>
        </a:prstGeom>
        <a:solidFill>
          <a:srgbClr val="00FF00"/>
        </a:solidFill>
        <a:ln w="12700" cmpd="sng">
          <a:solidFill>
            <a:srgbClr val="0000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editAs="oneCell">
    <xdr:from>
      <xdr:col>19</xdr:col>
      <xdr:colOff>28575</xdr:colOff>
      <xdr:row>0</xdr:row>
      <xdr:rowOff>19050</xdr:rowOff>
    </xdr:from>
    <xdr:to>
      <xdr:col>24</xdr:col>
      <xdr:colOff>123825</xdr:colOff>
      <xdr:row>1</xdr:row>
      <xdr:rowOff>304800</xdr:rowOff>
    </xdr:to>
    <xdr:pic>
      <xdr:nvPicPr>
        <xdr:cNvPr id="3" name="CommandButton3"/>
        <xdr:cNvPicPr preferRelativeResize="1">
          <a:picLocks noChangeAspect="1"/>
        </xdr:cNvPicPr>
      </xdr:nvPicPr>
      <xdr:blipFill>
        <a:blip r:embed="rId1"/>
        <a:stretch>
          <a:fillRect/>
        </a:stretch>
      </xdr:blipFill>
      <xdr:spPr>
        <a:xfrm>
          <a:off x="5676900" y="19050"/>
          <a:ext cx="1514475" cy="352425"/>
        </a:xfrm>
        <a:prstGeom prst="rect">
          <a:avLst/>
        </a:prstGeom>
        <a:noFill/>
        <a:ln w="9525" cmpd="sng">
          <a:noFill/>
        </a:ln>
      </xdr:spPr>
    </xdr:pic>
    <xdr:clientData/>
  </xdr:twoCellAnchor>
  <xdr:twoCellAnchor editAs="oneCell">
    <xdr:from>
      <xdr:col>24</xdr:col>
      <xdr:colOff>133350</xdr:colOff>
      <xdr:row>0</xdr:row>
      <xdr:rowOff>19050</xdr:rowOff>
    </xdr:from>
    <xdr:to>
      <xdr:col>29</xdr:col>
      <xdr:colOff>247650</xdr:colOff>
      <xdr:row>1</xdr:row>
      <xdr:rowOff>304800</xdr:rowOff>
    </xdr:to>
    <xdr:pic>
      <xdr:nvPicPr>
        <xdr:cNvPr id="4" name="CommandButton2"/>
        <xdr:cNvPicPr preferRelativeResize="1">
          <a:picLocks noChangeAspect="1"/>
        </xdr:cNvPicPr>
      </xdr:nvPicPr>
      <xdr:blipFill>
        <a:blip r:embed="rId2"/>
        <a:stretch>
          <a:fillRect/>
        </a:stretch>
      </xdr:blipFill>
      <xdr:spPr>
        <a:xfrm>
          <a:off x="7200900" y="19050"/>
          <a:ext cx="1504950" cy="352425"/>
        </a:xfrm>
        <a:prstGeom prst="rect">
          <a:avLst/>
        </a:prstGeom>
        <a:noFill/>
        <a:ln w="9525" cmpd="sng">
          <a:noFill/>
        </a:ln>
      </xdr:spPr>
    </xdr:pic>
    <xdr:clientData/>
  </xdr:twoCellAnchor>
  <xdr:twoCellAnchor editAs="oneCell">
    <xdr:from>
      <xdr:col>23</xdr:col>
      <xdr:colOff>104775</xdr:colOff>
      <xdr:row>20</xdr:row>
      <xdr:rowOff>28575</xdr:rowOff>
    </xdr:from>
    <xdr:to>
      <xdr:col>29</xdr:col>
      <xdr:colOff>247650</xdr:colOff>
      <xdr:row>21</xdr:row>
      <xdr:rowOff>114300</xdr:rowOff>
    </xdr:to>
    <xdr:pic>
      <xdr:nvPicPr>
        <xdr:cNvPr id="5" name="CommandButton1"/>
        <xdr:cNvPicPr preferRelativeResize="1">
          <a:picLocks noChangeAspect="1"/>
        </xdr:cNvPicPr>
      </xdr:nvPicPr>
      <xdr:blipFill>
        <a:blip r:embed="rId3"/>
        <a:stretch>
          <a:fillRect/>
        </a:stretch>
      </xdr:blipFill>
      <xdr:spPr>
        <a:xfrm>
          <a:off x="6877050" y="4619625"/>
          <a:ext cx="1828800" cy="352425"/>
        </a:xfrm>
        <a:prstGeom prst="rect">
          <a:avLst/>
        </a:prstGeom>
        <a:noFill/>
        <a:ln w="9525" cmpd="sng">
          <a:noFill/>
        </a:ln>
      </xdr:spPr>
    </xdr:pic>
    <xdr:clientData/>
  </xdr:twoCellAnchor>
  <xdr:twoCellAnchor editAs="oneCell">
    <xdr:from>
      <xdr:col>0</xdr:col>
      <xdr:colOff>19050</xdr:colOff>
      <xdr:row>5</xdr:row>
      <xdr:rowOff>28575</xdr:rowOff>
    </xdr:from>
    <xdr:to>
      <xdr:col>0</xdr:col>
      <xdr:colOff>628650</xdr:colOff>
      <xdr:row>7</xdr:row>
      <xdr:rowOff>200025</xdr:rowOff>
    </xdr:to>
    <xdr:pic>
      <xdr:nvPicPr>
        <xdr:cNvPr id="6" name="Picture 22"/>
        <xdr:cNvPicPr preferRelativeResize="1">
          <a:picLocks noChangeAspect="1"/>
        </xdr:cNvPicPr>
      </xdr:nvPicPr>
      <xdr:blipFill>
        <a:blip r:embed="rId4"/>
        <a:stretch>
          <a:fillRect/>
        </a:stretch>
      </xdr:blipFill>
      <xdr:spPr>
        <a:xfrm>
          <a:off x="19050" y="952500"/>
          <a:ext cx="609600" cy="666750"/>
        </a:xfrm>
        <a:prstGeom prst="rect">
          <a:avLst/>
        </a:prstGeom>
        <a:noFill/>
        <a:ln w="9525" cmpd="sng">
          <a:noFill/>
        </a:ln>
      </xdr:spPr>
    </xdr:pic>
    <xdr:clientData/>
  </xdr:twoCellAnchor>
  <xdr:twoCellAnchor>
    <xdr:from>
      <xdr:col>11</xdr:col>
      <xdr:colOff>200025</xdr:colOff>
      <xdr:row>1</xdr:row>
      <xdr:rowOff>38100</xdr:rowOff>
    </xdr:from>
    <xdr:to>
      <xdr:col>12</xdr:col>
      <xdr:colOff>161925</xdr:colOff>
      <xdr:row>1</xdr:row>
      <xdr:rowOff>276225</xdr:rowOff>
    </xdr:to>
    <xdr:sp>
      <xdr:nvSpPr>
        <xdr:cNvPr id="7" name="Rectangle 25"/>
        <xdr:cNvSpPr>
          <a:spLocks/>
        </xdr:cNvSpPr>
      </xdr:nvSpPr>
      <xdr:spPr>
        <a:xfrm>
          <a:off x="3648075" y="104775"/>
          <a:ext cx="247650" cy="238125"/>
        </a:xfrm>
        <a:prstGeom prst="rect">
          <a:avLst/>
        </a:pr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10</xdr:row>
      <xdr:rowOff>85725</xdr:rowOff>
    </xdr:from>
    <xdr:to>
      <xdr:col>11</xdr:col>
      <xdr:colOff>47625</xdr:colOff>
      <xdr:row>11</xdr:row>
      <xdr:rowOff>76200</xdr:rowOff>
    </xdr:to>
    <xdr:sp macro="[0]!Arkusz5.Jednostka">
      <xdr:nvSpPr>
        <xdr:cNvPr id="1" name="a"/>
        <xdr:cNvSpPr>
          <a:spLocks/>
        </xdr:cNvSpPr>
      </xdr:nvSpPr>
      <xdr:spPr>
        <a:xfrm>
          <a:off x="6915150" y="4238625"/>
          <a:ext cx="581025" cy="504825"/>
        </a:xfrm>
        <a:prstGeom prst="rect">
          <a:avLst/>
        </a:prstGeom>
        <a:solidFill>
          <a:srgbClr val="99CCFF"/>
        </a:solid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8</xdr:col>
      <xdr:colOff>95250</xdr:colOff>
      <xdr:row>9</xdr:row>
      <xdr:rowOff>219075</xdr:rowOff>
    </xdr:from>
    <xdr:to>
      <xdr:col>8</xdr:col>
      <xdr:colOff>676275</xdr:colOff>
      <xdr:row>11</xdr:row>
      <xdr:rowOff>200025</xdr:rowOff>
    </xdr:to>
    <xdr:sp macro="[0]!Arkusz5.Jednostka">
      <xdr:nvSpPr>
        <xdr:cNvPr id="2" name="c"/>
        <xdr:cNvSpPr>
          <a:spLocks/>
        </xdr:cNvSpPr>
      </xdr:nvSpPr>
      <xdr:spPr>
        <a:xfrm>
          <a:off x="4010025" y="3857625"/>
          <a:ext cx="581025" cy="1009650"/>
        </a:xfrm>
        <a:prstGeom prst="rect">
          <a:avLst/>
        </a:prstGeom>
        <a:solidFill>
          <a:srgbClr val="99CCFF"/>
        </a:solid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495300</xdr:colOff>
      <xdr:row>9</xdr:row>
      <xdr:rowOff>209550</xdr:rowOff>
    </xdr:from>
    <xdr:to>
      <xdr:col>7</xdr:col>
      <xdr:colOff>466725</xdr:colOff>
      <xdr:row>11</xdr:row>
      <xdr:rowOff>190500</xdr:rowOff>
    </xdr:to>
    <xdr:grpSp>
      <xdr:nvGrpSpPr>
        <xdr:cNvPr id="3" name="d"/>
        <xdr:cNvGrpSpPr>
          <a:grpSpLocks/>
        </xdr:cNvGrpSpPr>
      </xdr:nvGrpSpPr>
      <xdr:grpSpPr>
        <a:xfrm>
          <a:off x="2638425" y="3848100"/>
          <a:ext cx="1152525" cy="1009650"/>
          <a:chOff x="369" y="352"/>
          <a:chExt cx="106" cy="102"/>
        </a:xfrm>
        <a:solidFill>
          <a:srgbClr val="FFFFFF"/>
        </a:solidFill>
      </xdr:grpSpPr>
      <xdr:sp>
        <xdr:nvSpPr>
          <xdr:cNvPr id="4" name="Rectangle 34"/>
          <xdr:cNvSpPr>
            <a:spLocks/>
          </xdr:cNvSpPr>
        </xdr:nvSpPr>
        <xdr:spPr>
          <a:xfrm>
            <a:off x="369" y="352"/>
            <a:ext cx="106" cy="52"/>
          </a:xfrm>
          <a:prstGeom prst="rect">
            <a:avLst/>
          </a:prstGeom>
          <a:solidFill>
            <a:srgbClr val="99CCFF"/>
          </a:solidFill>
          <a:ln w="9525" cmpd="sng">
            <a:noFill/>
          </a:ln>
        </xdr:spPr>
        <xdr:txBody>
          <a:bodyPr vertOverflow="clip" wrap="square"/>
          <a:p>
            <a:pPr algn="l">
              <a:defRPr/>
            </a:pPr>
            <a:r>
              <a:rPr lang="en-US" cap="none" u="none" baseline="0">
                <a:latin typeface="Arial CE"/>
                <a:ea typeface="Arial CE"/>
                <a:cs typeface="Arial CE"/>
              </a:rPr>
              <a:t/>
            </a:r>
          </a:p>
        </xdr:txBody>
      </xdr:sp>
      <xdr:sp>
        <xdr:nvSpPr>
          <xdr:cNvPr id="5" name="Rectangle 35"/>
          <xdr:cNvSpPr>
            <a:spLocks/>
          </xdr:cNvSpPr>
        </xdr:nvSpPr>
        <xdr:spPr>
          <a:xfrm>
            <a:off x="369" y="404"/>
            <a:ext cx="51" cy="50"/>
          </a:xfrm>
          <a:prstGeom prst="rect">
            <a:avLst/>
          </a:prstGeom>
          <a:solidFill>
            <a:srgbClr val="99CCFF"/>
          </a:solidFill>
          <a:ln w="9525" cmpd="sng">
            <a:noFill/>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3</xdr:col>
      <xdr:colOff>323850</xdr:colOff>
      <xdr:row>9</xdr:row>
      <xdr:rowOff>200025</xdr:rowOff>
    </xdr:from>
    <xdr:to>
      <xdr:col>5</xdr:col>
      <xdr:colOff>304800</xdr:colOff>
      <xdr:row>11</xdr:row>
      <xdr:rowOff>180975</xdr:rowOff>
    </xdr:to>
    <xdr:sp macro="[0]!Arkusz5.Jednostka">
      <xdr:nvSpPr>
        <xdr:cNvPr id="6" name="e"/>
        <xdr:cNvSpPr>
          <a:spLocks/>
        </xdr:cNvSpPr>
      </xdr:nvSpPr>
      <xdr:spPr>
        <a:xfrm>
          <a:off x="1285875" y="3838575"/>
          <a:ext cx="1162050" cy="1009650"/>
        </a:xfrm>
        <a:prstGeom prst="rect">
          <a:avLst/>
        </a:prstGeom>
        <a:solidFill>
          <a:srgbClr val="99CCFF"/>
        </a:solid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8</xdr:col>
      <xdr:colOff>981075</xdr:colOff>
      <xdr:row>9</xdr:row>
      <xdr:rowOff>209550</xdr:rowOff>
    </xdr:from>
    <xdr:to>
      <xdr:col>8</xdr:col>
      <xdr:colOff>2133600</xdr:colOff>
      <xdr:row>11</xdr:row>
      <xdr:rowOff>190500</xdr:rowOff>
    </xdr:to>
    <xdr:sp macro="[0]!Arkusz5.Jednostka">
      <xdr:nvSpPr>
        <xdr:cNvPr id="7" name="f"/>
        <xdr:cNvSpPr>
          <a:spLocks/>
        </xdr:cNvSpPr>
      </xdr:nvSpPr>
      <xdr:spPr>
        <a:xfrm>
          <a:off x="4895850" y="3848100"/>
          <a:ext cx="1152525" cy="1009650"/>
        </a:xfrm>
        <a:prstGeom prst="rtTriangle">
          <a:avLst/>
        </a:prstGeom>
        <a:solidFill>
          <a:srgbClr val="99CCFF"/>
        </a:solid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28575</xdr:colOff>
      <xdr:row>3</xdr:row>
      <xdr:rowOff>19050</xdr:rowOff>
    </xdr:from>
    <xdr:to>
      <xdr:col>6</xdr:col>
      <xdr:colOff>9525</xdr:colOff>
      <xdr:row>7</xdr:row>
      <xdr:rowOff>0</xdr:rowOff>
    </xdr:to>
    <xdr:sp>
      <xdr:nvSpPr>
        <xdr:cNvPr id="8" name="Linia2" hidden="1"/>
        <xdr:cNvSpPr>
          <a:spLocks/>
        </xdr:cNvSpPr>
      </xdr:nvSpPr>
      <xdr:spPr>
        <a:xfrm>
          <a:off x="400050" y="885825"/>
          <a:ext cx="2343150" cy="203835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9525</xdr:colOff>
      <xdr:row>5</xdr:row>
      <xdr:rowOff>0</xdr:rowOff>
    </xdr:from>
    <xdr:to>
      <xdr:col>4</xdr:col>
      <xdr:colOff>0</xdr:colOff>
      <xdr:row>6</xdr:row>
      <xdr:rowOff>504825</xdr:rowOff>
    </xdr:to>
    <xdr:sp>
      <xdr:nvSpPr>
        <xdr:cNvPr id="9" name="Linia1" hidden="1"/>
        <xdr:cNvSpPr>
          <a:spLocks/>
        </xdr:cNvSpPr>
      </xdr:nvSpPr>
      <xdr:spPr>
        <a:xfrm>
          <a:off x="381000" y="1895475"/>
          <a:ext cx="1171575" cy="1019175"/>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19050</xdr:colOff>
      <xdr:row>3</xdr:row>
      <xdr:rowOff>9525</xdr:rowOff>
    </xdr:from>
    <xdr:to>
      <xdr:col>8</xdr:col>
      <xdr:colOff>9525</xdr:colOff>
      <xdr:row>5</xdr:row>
      <xdr:rowOff>0</xdr:rowOff>
    </xdr:to>
    <xdr:sp>
      <xdr:nvSpPr>
        <xdr:cNvPr id="10" name="Linia4" hidden="1"/>
        <xdr:cNvSpPr>
          <a:spLocks/>
        </xdr:cNvSpPr>
      </xdr:nvSpPr>
      <xdr:spPr>
        <a:xfrm>
          <a:off x="2752725" y="876300"/>
          <a:ext cx="1171575" cy="1019175"/>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4</xdr:col>
      <xdr:colOff>19050</xdr:colOff>
      <xdr:row>3</xdr:row>
      <xdr:rowOff>9525</xdr:rowOff>
    </xdr:from>
    <xdr:to>
      <xdr:col>8</xdr:col>
      <xdr:colOff>0</xdr:colOff>
      <xdr:row>6</xdr:row>
      <xdr:rowOff>504825</xdr:rowOff>
    </xdr:to>
    <xdr:sp>
      <xdr:nvSpPr>
        <xdr:cNvPr id="11" name="Linia3" hidden="1"/>
        <xdr:cNvSpPr>
          <a:spLocks/>
        </xdr:cNvSpPr>
      </xdr:nvSpPr>
      <xdr:spPr>
        <a:xfrm>
          <a:off x="1571625" y="876300"/>
          <a:ext cx="2343150" cy="203835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19050</xdr:colOff>
      <xdr:row>3</xdr:row>
      <xdr:rowOff>9525</xdr:rowOff>
    </xdr:from>
    <xdr:to>
      <xdr:col>4</xdr:col>
      <xdr:colOff>9525</xdr:colOff>
      <xdr:row>5</xdr:row>
      <xdr:rowOff>0</xdr:rowOff>
    </xdr:to>
    <xdr:sp>
      <xdr:nvSpPr>
        <xdr:cNvPr id="12" name="Linia6" hidden="1"/>
        <xdr:cNvSpPr>
          <a:spLocks/>
        </xdr:cNvSpPr>
      </xdr:nvSpPr>
      <xdr:spPr>
        <a:xfrm flipH="1">
          <a:off x="390525" y="876300"/>
          <a:ext cx="1171575" cy="1019175"/>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19050</xdr:colOff>
      <xdr:row>3</xdr:row>
      <xdr:rowOff>9525</xdr:rowOff>
    </xdr:from>
    <xdr:to>
      <xdr:col>6</xdr:col>
      <xdr:colOff>9525</xdr:colOff>
      <xdr:row>7</xdr:row>
      <xdr:rowOff>0</xdr:rowOff>
    </xdr:to>
    <xdr:sp>
      <xdr:nvSpPr>
        <xdr:cNvPr id="13" name="Linia7" hidden="1"/>
        <xdr:cNvSpPr>
          <a:spLocks/>
        </xdr:cNvSpPr>
      </xdr:nvSpPr>
      <xdr:spPr>
        <a:xfrm flipH="1">
          <a:off x="390525" y="876300"/>
          <a:ext cx="2352675" cy="2047875"/>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4</xdr:col>
      <xdr:colOff>9525</xdr:colOff>
      <xdr:row>3</xdr:row>
      <xdr:rowOff>9525</xdr:rowOff>
    </xdr:from>
    <xdr:to>
      <xdr:col>7</xdr:col>
      <xdr:colOff>571500</xdr:colOff>
      <xdr:row>6</xdr:row>
      <xdr:rowOff>504825</xdr:rowOff>
    </xdr:to>
    <xdr:sp>
      <xdr:nvSpPr>
        <xdr:cNvPr id="14" name="Linia8" hidden="1"/>
        <xdr:cNvSpPr>
          <a:spLocks/>
        </xdr:cNvSpPr>
      </xdr:nvSpPr>
      <xdr:spPr>
        <a:xfrm flipH="1">
          <a:off x="1562100" y="876300"/>
          <a:ext cx="2333625" cy="203835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5</xdr:row>
      <xdr:rowOff>19050</xdr:rowOff>
    </xdr:from>
    <xdr:to>
      <xdr:col>7</xdr:col>
      <xdr:colOff>581025</xdr:colOff>
      <xdr:row>6</xdr:row>
      <xdr:rowOff>504825</xdr:rowOff>
    </xdr:to>
    <xdr:sp>
      <xdr:nvSpPr>
        <xdr:cNvPr id="15" name="Linia9" hidden="1"/>
        <xdr:cNvSpPr>
          <a:spLocks/>
        </xdr:cNvSpPr>
      </xdr:nvSpPr>
      <xdr:spPr>
        <a:xfrm flipH="1">
          <a:off x="2743200" y="1914525"/>
          <a:ext cx="1162050" cy="1000125"/>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8</xdr:col>
      <xdr:colOff>2276475</xdr:colOff>
      <xdr:row>10</xdr:row>
      <xdr:rowOff>66675</xdr:rowOff>
    </xdr:from>
    <xdr:to>
      <xdr:col>9</xdr:col>
      <xdr:colOff>504825</xdr:colOff>
      <xdr:row>11</xdr:row>
      <xdr:rowOff>57150</xdr:rowOff>
    </xdr:to>
    <xdr:sp macro="[0]!Arkusz5.Jednostka">
      <xdr:nvSpPr>
        <xdr:cNvPr id="16" name="b"/>
        <xdr:cNvSpPr>
          <a:spLocks/>
        </xdr:cNvSpPr>
      </xdr:nvSpPr>
      <xdr:spPr>
        <a:xfrm>
          <a:off x="6191250" y="4219575"/>
          <a:ext cx="581025" cy="504825"/>
        </a:xfrm>
        <a:prstGeom prst="rtTriangle">
          <a:avLst/>
        </a:prstGeom>
        <a:solidFill>
          <a:srgbClr val="99CCFF"/>
        </a:solid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9</xdr:col>
      <xdr:colOff>381000</xdr:colOff>
      <xdr:row>2</xdr:row>
      <xdr:rowOff>161925</xdr:rowOff>
    </xdr:from>
    <xdr:to>
      <xdr:col>11</xdr:col>
      <xdr:colOff>361950</xdr:colOff>
      <xdr:row>4</xdr:row>
      <xdr:rowOff>466725</xdr:rowOff>
    </xdr:to>
    <xdr:sp>
      <xdr:nvSpPr>
        <xdr:cNvPr id="17" name="Linia5" hidden="1"/>
        <xdr:cNvSpPr>
          <a:spLocks/>
        </xdr:cNvSpPr>
      </xdr:nvSpPr>
      <xdr:spPr>
        <a:xfrm>
          <a:off x="6648450" y="838200"/>
          <a:ext cx="1162050" cy="1009650"/>
        </a:xfrm>
        <a:prstGeom prst="rtTriangle">
          <a:avLst/>
        </a:prstGeom>
        <a:solidFill>
          <a:srgbClr val="99CCFF"/>
        </a:solid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9525</xdr:colOff>
      <xdr:row>3</xdr:row>
      <xdr:rowOff>0</xdr:rowOff>
    </xdr:from>
    <xdr:to>
      <xdr:col>4</xdr:col>
      <xdr:colOff>0</xdr:colOff>
      <xdr:row>5</xdr:row>
      <xdr:rowOff>0</xdr:rowOff>
    </xdr:to>
    <xdr:sp>
      <xdr:nvSpPr>
        <xdr:cNvPr id="18" name="Linia6" hidden="1"/>
        <xdr:cNvSpPr>
          <a:spLocks/>
        </xdr:cNvSpPr>
      </xdr:nvSpPr>
      <xdr:spPr>
        <a:xfrm flipH="1">
          <a:off x="381000" y="866775"/>
          <a:ext cx="1171575" cy="102870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9</xdr:col>
      <xdr:colOff>561975</xdr:colOff>
      <xdr:row>3</xdr:row>
      <xdr:rowOff>0</xdr:rowOff>
    </xdr:from>
    <xdr:to>
      <xdr:col>10</xdr:col>
      <xdr:colOff>542925</xdr:colOff>
      <xdr:row>3</xdr:row>
      <xdr:rowOff>504825</xdr:rowOff>
    </xdr:to>
    <xdr:sp>
      <xdr:nvSpPr>
        <xdr:cNvPr id="19" name="Linia10" hidden="1"/>
        <xdr:cNvSpPr>
          <a:spLocks/>
        </xdr:cNvSpPr>
      </xdr:nvSpPr>
      <xdr:spPr>
        <a:xfrm>
          <a:off x="6829425" y="866775"/>
          <a:ext cx="571500" cy="504825"/>
        </a:xfrm>
        <a:prstGeom prst="rtTriangle">
          <a:avLst/>
        </a:prstGeom>
        <a:solidFill>
          <a:srgbClr val="99CCFF"/>
        </a:solid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editAs="oneCell">
    <xdr:from>
      <xdr:col>8</xdr:col>
      <xdr:colOff>1123950</xdr:colOff>
      <xdr:row>6</xdr:row>
      <xdr:rowOff>295275</xdr:rowOff>
    </xdr:from>
    <xdr:to>
      <xdr:col>8</xdr:col>
      <xdr:colOff>1733550</xdr:colOff>
      <xdr:row>8</xdr:row>
      <xdr:rowOff>190500</xdr:rowOff>
    </xdr:to>
    <xdr:pic>
      <xdr:nvPicPr>
        <xdr:cNvPr id="20" name="Picture 93"/>
        <xdr:cNvPicPr preferRelativeResize="1">
          <a:picLocks noChangeAspect="1"/>
        </xdr:cNvPicPr>
      </xdr:nvPicPr>
      <xdr:blipFill>
        <a:blip r:embed="rId1"/>
        <a:stretch>
          <a:fillRect/>
        </a:stretch>
      </xdr:blipFill>
      <xdr:spPr>
        <a:xfrm>
          <a:off x="5038725" y="2705100"/>
          <a:ext cx="609600" cy="666750"/>
        </a:xfrm>
        <a:prstGeom prst="rect">
          <a:avLst/>
        </a:prstGeom>
        <a:noFill/>
        <a:ln w="9525" cmpd="sng">
          <a:noFill/>
        </a:ln>
      </xdr:spPr>
    </xdr:pic>
    <xdr:clientData/>
  </xdr:twoCellAnchor>
  <xdr:twoCellAnchor>
    <xdr:from>
      <xdr:col>1</xdr:col>
      <xdr:colOff>9525</xdr:colOff>
      <xdr:row>8</xdr:row>
      <xdr:rowOff>409575</xdr:rowOff>
    </xdr:from>
    <xdr:to>
      <xdr:col>13</xdr:col>
      <xdr:colOff>504825</xdr:colOff>
      <xdr:row>8</xdr:row>
      <xdr:rowOff>409575</xdr:rowOff>
    </xdr:to>
    <xdr:sp>
      <xdr:nvSpPr>
        <xdr:cNvPr id="21" name="Line 98"/>
        <xdr:cNvSpPr>
          <a:spLocks/>
        </xdr:cNvSpPr>
      </xdr:nvSpPr>
      <xdr:spPr>
        <a:xfrm>
          <a:off x="180975" y="3590925"/>
          <a:ext cx="8953500" cy="0"/>
        </a:xfrm>
        <a:prstGeom prst="line">
          <a:avLst/>
        </a:prstGeom>
        <a:noFill/>
        <a:ln w="38100" cmpd="dbl">
          <a:solidFill>
            <a:srgbClr val="333399"/>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editAs="oneCell">
    <xdr:from>
      <xdr:col>8</xdr:col>
      <xdr:colOff>1752600</xdr:colOff>
      <xdr:row>0</xdr:row>
      <xdr:rowOff>28575</xdr:rowOff>
    </xdr:from>
    <xdr:to>
      <xdr:col>10</xdr:col>
      <xdr:colOff>314325</xdr:colOff>
      <xdr:row>0</xdr:row>
      <xdr:rowOff>381000</xdr:rowOff>
    </xdr:to>
    <xdr:pic>
      <xdr:nvPicPr>
        <xdr:cNvPr id="22" name="CommandButton1"/>
        <xdr:cNvPicPr preferRelativeResize="1">
          <a:picLocks noChangeAspect="1"/>
        </xdr:cNvPicPr>
      </xdr:nvPicPr>
      <xdr:blipFill>
        <a:blip r:embed="rId2"/>
        <a:stretch>
          <a:fillRect/>
        </a:stretch>
      </xdr:blipFill>
      <xdr:spPr>
        <a:xfrm>
          <a:off x="5667375" y="28575"/>
          <a:ext cx="1504950" cy="352425"/>
        </a:xfrm>
        <a:prstGeom prst="rect">
          <a:avLst/>
        </a:prstGeom>
        <a:noFill/>
        <a:ln w="9525" cmpd="sng">
          <a:noFill/>
        </a:ln>
      </xdr:spPr>
    </xdr:pic>
    <xdr:clientData/>
  </xdr:twoCellAnchor>
  <xdr:twoCellAnchor editAs="oneCell">
    <xdr:from>
      <xdr:col>10</xdr:col>
      <xdr:colOff>342900</xdr:colOff>
      <xdr:row>0</xdr:row>
      <xdr:rowOff>28575</xdr:rowOff>
    </xdr:from>
    <xdr:to>
      <xdr:col>13</xdr:col>
      <xdr:colOff>76200</xdr:colOff>
      <xdr:row>0</xdr:row>
      <xdr:rowOff>381000</xdr:rowOff>
    </xdr:to>
    <xdr:pic>
      <xdr:nvPicPr>
        <xdr:cNvPr id="23" name="CommandButton2"/>
        <xdr:cNvPicPr preferRelativeResize="1">
          <a:picLocks noChangeAspect="1"/>
        </xdr:cNvPicPr>
      </xdr:nvPicPr>
      <xdr:blipFill>
        <a:blip r:embed="rId3"/>
        <a:stretch>
          <a:fillRect/>
        </a:stretch>
      </xdr:blipFill>
      <xdr:spPr>
        <a:xfrm>
          <a:off x="7200900" y="28575"/>
          <a:ext cx="1504950" cy="352425"/>
        </a:xfrm>
        <a:prstGeom prst="rect">
          <a:avLst/>
        </a:prstGeom>
        <a:noFill/>
        <a:ln w="9525" cmpd="sng">
          <a:noFill/>
        </a:ln>
      </xdr:spPr>
    </xdr:pic>
    <xdr:clientData/>
  </xdr:twoCellAnchor>
  <xdr:twoCellAnchor editAs="oneCell">
    <xdr:from>
      <xdr:col>10</xdr:col>
      <xdr:colOff>180975</xdr:colOff>
      <xdr:row>8</xdr:row>
      <xdr:rowOff>28575</xdr:rowOff>
    </xdr:from>
    <xdr:to>
      <xdr:col>13</xdr:col>
      <xdr:colOff>238125</xdr:colOff>
      <xdr:row>8</xdr:row>
      <xdr:rowOff>381000</xdr:rowOff>
    </xdr:to>
    <xdr:pic>
      <xdr:nvPicPr>
        <xdr:cNvPr id="24" name="Ar5CommandButton"/>
        <xdr:cNvPicPr preferRelativeResize="1">
          <a:picLocks noChangeAspect="1"/>
        </xdr:cNvPicPr>
      </xdr:nvPicPr>
      <xdr:blipFill>
        <a:blip r:embed="rId4"/>
        <a:stretch>
          <a:fillRect/>
        </a:stretch>
      </xdr:blipFill>
      <xdr:spPr>
        <a:xfrm>
          <a:off x="7038975" y="3209925"/>
          <a:ext cx="1828800" cy="352425"/>
        </a:xfrm>
        <a:prstGeom prst="rect">
          <a:avLst/>
        </a:prstGeom>
        <a:noFill/>
        <a:ln w="9525" cmpd="sng">
          <a:noFill/>
        </a:ln>
      </xdr:spPr>
    </xdr:pic>
    <xdr:clientData/>
  </xdr:twoCellAnchor>
  <xdr:twoCellAnchor>
    <xdr:from>
      <xdr:col>8</xdr:col>
      <xdr:colOff>200025</xdr:colOff>
      <xdr:row>3</xdr:row>
      <xdr:rowOff>104775</xdr:rowOff>
    </xdr:from>
    <xdr:to>
      <xdr:col>8</xdr:col>
      <xdr:colOff>2286000</xdr:colOff>
      <xdr:row>5</xdr:row>
      <xdr:rowOff>495300</xdr:rowOff>
    </xdr:to>
    <xdr:sp textlink="$J$2">
      <xdr:nvSpPr>
        <xdr:cNvPr id="25" name="Ramka"/>
        <xdr:cNvSpPr>
          <a:spLocks/>
        </xdr:cNvSpPr>
      </xdr:nvSpPr>
      <xdr:spPr>
        <a:xfrm>
          <a:off x="4114800" y="971550"/>
          <a:ext cx="2095500" cy="1419225"/>
        </a:xfrm>
        <a:prstGeom prst="cloudCallout">
          <a:avLst>
            <a:gd name="adj1" fmla="val 5731"/>
            <a:gd name="adj2" fmla="val 76847"/>
          </a:avLst>
        </a:prstGeom>
        <a:gradFill rotWithShape="1">
          <a:gsLst>
            <a:gs pos="0">
              <a:srgbClr val="99CCFF"/>
            </a:gs>
            <a:gs pos="100000">
              <a:srgbClr val="465E75"/>
            </a:gs>
          </a:gsLst>
          <a:lin ang="0" scaled="1"/>
        </a:gradFill>
        <a:ln w="9525" cmpd="sng">
          <a:solidFill>
            <a:srgbClr val="000080"/>
          </a:solidFill>
          <a:headEnd type="none"/>
          <a:tailEnd type="none"/>
        </a:ln>
      </xdr:spPr>
      <xdr:txBody>
        <a:bodyPr vertOverflow="clip" wrap="square" anchor="ctr"/>
        <a:p>
          <a:pPr algn="ctr">
            <a:defRPr/>
          </a:pPr>
          <a:r>
            <a:rPr lang="en-US" cap="none" sz="1200" b="1" i="0" u="none" baseline="0">
              <a:solidFill>
                <a:srgbClr val="000080"/>
              </a:solidFill>
              <a:latin typeface="Arial CE"/>
              <a:ea typeface="Arial CE"/>
              <a:cs typeface="Arial CE"/>
            </a:rPr>
            <a:t>Kliknij                       w wybraną jednostkę pola.</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15</xdr:row>
      <xdr:rowOff>9525</xdr:rowOff>
    </xdr:from>
    <xdr:to>
      <xdr:col>13</xdr:col>
      <xdr:colOff>9525</xdr:colOff>
      <xdr:row>17</xdr:row>
      <xdr:rowOff>0</xdr:rowOff>
    </xdr:to>
    <xdr:grpSp>
      <xdr:nvGrpSpPr>
        <xdr:cNvPr id="1" name="30M1"/>
        <xdr:cNvGrpSpPr>
          <a:grpSpLocks/>
        </xdr:cNvGrpSpPr>
      </xdr:nvGrpSpPr>
      <xdr:grpSpPr>
        <a:xfrm rot="10800000">
          <a:off x="3314700" y="3667125"/>
          <a:ext cx="485775" cy="485775"/>
          <a:chOff x="202" y="405"/>
          <a:chExt cx="44" cy="51"/>
        </a:xfrm>
        <a:solidFill>
          <a:srgbClr val="FFFFFF"/>
        </a:solidFill>
      </xdr:grpSpPr>
      <xdr:sp>
        <xdr:nvSpPr>
          <xdr:cNvPr id="2" name="4"/>
          <xdr:cNvSpPr>
            <a:spLocks/>
          </xdr:cNvSpPr>
        </xdr:nvSpPr>
        <xdr:spPr>
          <a:xfrm rot="2700000">
            <a:off x="210" y="412"/>
            <a:ext cx="36" cy="36"/>
          </a:xfrm>
          <a:prstGeom prst="rtTriangle">
            <a:avLst/>
          </a:prstGeom>
          <a:solidFill>
            <a:srgbClr val="FFFFFF"/>
          </a:solidFill>
          <a:ln w="6350" cmpd="sng">
            <a:noFill/>
          </a:ln>
        </xdr:spPr>
        <xdr:txBody>
          <a:bodyPr vertOverflow="clip" wrap="square"/>
          <a:p>
            <a:pPr algn="l">
              <a:defRPr/>
            </a:pPr>
            <a:r>
              <a:rPr lang="en-US" cap="none" u="none" baseline="0">
                <a:latin typeface="Arial CE"/>
                <a:ea typeface="Arial CE"/>
                <a:cs typeface="Arial CE"/>
              </a:rPr>
              <a:t/>
            </a:r>
          </a:p>
        </xdr:txBody>
      </xdr:sp>
      <xdr:sp>
        <xdr:nvSpPr>
          <xdr:cNvPr id="3" name="Line 135"/>
          <xdr:cNvSpPr>
            <a:spLocks/>
          </xdr:cNvSpPr>
        </xdr:nvSpPr>
        <xdr:spPr>
          <a:xfrm flipH="1">
            <a:off x="202" y="405"/>
            <a:ext cx="26" cy="2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4" name="Line 136"/>
          <xdr:cNvSpPr>
            <a:spLocks/>
          </xdr:cNvSpPr>
        </xdr:nvSpPr>
        <xdr:spPr>
          <a:xfrm>
            <a:off x="202" y="430"/>
            <a:ext cx="26" cy="2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11</xdr:col>
      <xdr:colOff>0</xdr:colOff>
      <xdr:row>15</xdr:row>
      <xdr:rowOff>9525</xdr:rowOff>
    </xdr:from>
    <xdr:to>
      <xdr:col>12</xdr:col>
      <xdr:colOff>200025</xdr:colOff>
      <xdr:row>17</xdr:row>
      <xdr:rowOff>0</xdr:rowOff>
    </xdr:to>
    <xdr:grpSp>
      <xdr:nvGrpSpPr>
        <xdr:cNvPr id="5" name="27M1"/>
        <xdr:cNvGrpSpPr>
          <a:grpSpLocks/>
        </xdr:cNvGrpSpPr>
      </xdr:nvGrpSpPr>
      <xdr:grpSpPr>
        <a:xfrm>
          <a:off x="3219450" y="3667125"/>
          <a:ext cx="485775" cy="485775"/>
          <a:chOff x="202" y="405"/>
          <a:chExt cx="44" cy="51"/>
        </a:xfrm>
        <a:solidFill>
          <a:srgbClr val="FFFFFF"/>
        </a:solidFill>
      </xdr:grpSpPr>
      <xdr:sp>
        <xdr:nvSpPr>
          <xdr:cNvPr id="6" name="4"/>
          <xdr:cNvSpPr>
            <a:spLocks/>
          </xdr:cNvSpPr>
        </xdr:nvSpPr>
        <xdr:spPr>
          <a:xfrm rot="2700000">
            <a:off x="210" y="412"/>
            <a:ext cx="36" cy="36"/>
          </a:xfrm>
          <a:prstGeom prst="rtTriangle">
            <a:avLst/>
          </a:prstGeom>
          <a:solidFill>
            <a:srgbClr val="FFFFFF"/>
          </a:solidFill>
          <a:ln w="6350" cmpd="sng">
            <a:noFill/>
          </a:ln>
        </xdr:spPr>
        <xdr:txBody>
          <a:bodyPr vertOverflow="clip" wrap="square"/>
          <a:p>
            <a:pPr algn="l">
              <a:defRPr/>
            </a:pPr>
            <a:r>
              <a:rPr lang="en-US" cap="none" u="none" baseline="0">
                <a:latin typeface="Arial CE"/>
                <a:ea typeface="Arial CE"/>
                <a:cs typeface="Arial CE"/>
              </a:rPr>
              <a:t/>
            </a:r>
          </a:p>
        </xdr:txBody>
      </xdr:sp>
      <xdr:sp>
        <xdr:nvSpPr>
          <xdr:cNvPr id="7" name="Line 123"/>
          <xdr:cNvSpPr>
            <a:spLocks/>
          </xdr:cNvSpPr>
        </xdr:nvSpPr>
        <xdr:spPr>
          <a:xfrm flipH="1">
            <a:off x="202" y="405"/>
            <a:ext cx="26" cy="2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8" name="Line 124"/>
          <xdr:cNvSpPr>
            <a:spLocks/>
          </xdr:cNvSpPr>
        </xdr:nvSpPr>
        <xdr:spPr>
          <a:xfrm>
            <a:off x="202" y="430"/>
            <a:ext cx="26" cy="2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3</xdr:col>
      <xdr:colOff>0</xdr:colOff>
      <xdr:row>15</xdr:row>
      <xdr:rowOff>9525</xdr:rowOff>
    </xdr:from>
    <xdr:to>
      <xdr:col>4</xdr:col>
      <xdr:colOff>200025</xdr:colOff>
      <xdr:row>17</xdr:row>
      <xdr:rowOff>0</xdr:rowOff>
    </xdr:to>
    <xdr:grpSp>
      <xdr:nvGrpSpPr>
        <xdr:cNvPr id="9" name="24M1"/>
        <xdr:cNvGrpSpPr>
          <a:grpSpLocks/>
        </xdr:cNvGrpSpPr>
      </xdr:nvGrpSpPr>
      <xdr:grpSpPr>
        <a:xfrm>
          <a:off x="933450" y="3667125"/>
          <a:ext cx="485775" cy="485775"/>
          <a:chOff x="202" y="405"/>
          <a:chExt cx="44" cy="51"/>
        </a:xfrm>
        <a:solidFill>
          <a:srgbClr val="FFFFFF"/>
        </a:solidFill>
      </xdr:grpSpPr>
      <xdr:sp>
        <xdr:nvSpPr>
          <xdr:cNvPr id="10" name="4"/>
          <xdr:cNvSpPr>
            <a:spLocks/>
          </xdr:cNvSpPr>
        </xdr:nvSpPr>
        <xdr:spPr>
          <a:xfrm rot="2700000">
            <a:off x="210" y="412"/>
            <a:ext cx="36" cy="36"/>
          </a:xfrm>
          <a:prstGeom prst="rtTriangle">
            <a:avLst/>
          </a:prstGeom>
          <a:solidFill>
            <a:srgbClr val="FFFFFF"/>
          </a:solidFill>
          <a:ln w="6350" cmpd="sng">
            <a:noFill/>
          </a:ln>
        </xdr:spPr>
        <xdr:txBody>
          <a:bodyPr vertOverflow="clip" wrap="square"/>
          <a:p>
            <a:pPr algn="l">
              <a:defRPr/>
            </a:pPr>
            <a:r>
              <a:rPr lang="en-US" cap="none" u="none" baseline="0">
                <a:latin typeface="Arial CE"/>
                <a:ea typeface="Arial CE"/>
                <a:cs typeface="Arial CE"/>
              </a:rPr>
              <a:t/>
            </a:r>
          </a:p>
        </xdr:txBody>
      </xdr:sp>
      <xdr:sp>
        <xdr:nvSpPr>
          <xdr:cNvPr id="11" name="Line 131"/>
          <xdr:cNvSpPr>
            <a:spLocks/>
          </xdr:cNvSpPr>
        </xdr:nvSpPr>
        <xdr:spPr>
          <a:xfrm flipH="1">
            <a:off x="202" y="405"/>
            <a:ext cx="26" cy="2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2" name="Line 132"/>
          <xdr:cNvSpPr>
            <a:spLocks/>
          </xdr:cNvSpPr>
        </xdr:nvSpPr>
        <xdr:spPr>
          <a:xfrm>
            <a:off x="202" y="430"/>
            <a:ext cx="26" cy="2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3</xdr:col>
      <xdr:colOff>95250</xdr:colOff>
      <xdr:row>15</xdr:row>
      <xdr:rowOff>0</xdr:rowOff>
    </xdr:from>
    <xdr:to>
      <xdr:col>5</xdr:col>
      <xdr:colOff>9525</xdr:colOff>
      <xdr:row>16</xdr:row>
      <xdr:rowOff>228600</xdr:rowOff>
    </xdr:to>
    <xdr:grpSp>
      <xdr:nvGrpSpPr>
        <xdr:cNvPr id="13" name="18M1"/>
        <xdr:cNvGrpSpPr>
          <a:grpSpLocks/>
        </xdr:cNvGrpSpPr>
      </xdr:nvGrpSpPr>
      <xdr:grpSpPr>
        <a:xfrm rot="10800000">
          <a:off x="1028700" y="3657600"/>
          <a:ext cx="485775" cy="476250"/>
          <a:chOff x="202" y="405"/>
          <a:chExt cx="44" cy="51"/>
        </a:xfrm>
        <a:solidFill>
          <a:srgbClr val="FFFFFF"/>
        </a:solidFill>
      </xdr:grpSpPr>
      <xdr:sp>
        <xdr:nvSpPr>
          <xdr:cNvPr id="14" name="4"/>
          <xdr:cNvSpPr>
            <a:spLocks/>
          </xdr:cNvSpPr>
        </xdr:nvSpPr>
        <xdr:spPr>
          <a:xfrm rot="2700000">
            <a:off x="210" y="412"/>
            <a:ext cx="36" cy="36"/>
          </a:xfrm>
          <a:prstGeom prst="rtTriangle">
            <a:avLst/>
          </a:prstGeom>
          <a:solidFill>
            <a:srgbClr val="FFFFFF"/>
          </a:solidFill>
          <a:ln w="6350" cmpd="sng">
            <a:noFill/>
          </a:ln>
        </xdr:spPr>
        <xdr:txBody>
          <a:bodyPr vertOverflow="clip" wrap="square"/>
          <a:p>
            <a:pPr algn="l">
              <a:defRPr/>
            </a:pPr>
            <a:r>
              <a:rPr lang="en-US" cap="none" u="none" baseline="0">
                <a:latin typeface="Arial CE"/>
                <a:ea typeface="Arial CE"/>
                <a:cs typeface="Arial CE"/>
              </a:rPr>
              <a:t/>
            </a:r>
          </a:p>
        </xdr:txBody>
      </xdr:sp>
      <xdr:sp>
        <xdr:nvSpPr>
          <xdr:cNvPr id="15" name="Line 147"/>
          <xdr:cNvSpPr>
            <a:spLocks/>
          </xdr:cNvSpPr>
        </xdr:nvSpPr>
        <xdr:spPr>
          <a:xfrm flipH="1">
            <a:off x="202" y="405"/>
            <a:ext cx="26" cy="2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6" name="Line 148"/>
          <xdr:cNvSpPr>
            <a:spLocks/>
          </xdr:cNvSpPr>
        </xdr:nvSpPr>
        <xdr:spPr>
          <a:xfrm>
            <a:off x="202" y="430"/>
            <a:ext cx="26" cy="2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5</xdr:col>
      <xdr:colOff>95250</xdr:colOff>
      <xdr:row>15</xdr:row>
      <xdr:rowOff>9525</xdr:rowOff>
    </xdr:from>
    <xdr:to>
      <xdr:col>7</xdr:col>
      <xdr:colOff>9525</xdr:colOff>
      <xdr:row>17</xdr:row>
      <xdr:rowOff>0</xdr:rowOff>
    </xdr:to>
    <xdr:grpSp>
      <xdr:nvGrpSpPr>
        <xdr:cNvPr id="17" name="9M1"/>
        <xdr:cNvGrpSpPr>
          <a:grpSpLocks/>
        </xdr:cNvGrpSpPr>
      </xdr:nvGrpSpPr>
      <xdr:grpSpPr>
        <a:xfrm rot="10800000">
          <a:off x="1600200" y="3667125"/>
          <a:ext cx="485775" cy="485775"/>
          <a:chOff x="202" y="405"/>
          <a:chExt cx="44" cy="51"/>
        </a:xfrm>
        <a:solidFill>
          <a:srgbClr val="FFFFFF"/>
        </a:solidFill>
      </xdr:grpSpPr>
      <xdr:sp>
        <xdr:nvSpPr>
          <xdr:cNvPr id="18" name="4"/>
          <xdr:cNvSpPr>
            <a:spLocks/>
          </xdr:cNvSpPr>
        </xdr:nvSpPr>
        <xdr:spPr>
          <a:xfrm rot="2700000">
            <a:off x="210" y="412"/>
            <a:ext cx="36" cy="36"/>
          </a:xfrm>
          <a:prstGeom prst="rtTriangle">
            <a:avLst/>
          </a:prstGeom>
          <a:solidFill>
            <a:srgbClr val="FFFFFF"/>
          </a:solidFill>
          <a:ln w="6350" cmpd="sng">
            <a:noFill/>
          </a:ln>
        </xdr:spPr>
        <xdr:txBody>
          <a:bodyPr vertOverflow="clip" wrap="square"/>
          <a:p>
            <a:pPr algn="l">
              <a:defRPr/>
            </a:pPr>
            <a:r>
              <a:rPr lang="en-US" cap="none" u="none" baseline="0">
                <a:latin typeface="Arial CE"/>
                <a:ea typeface="Arial CE"/>
                <a:cs typeface="Arial CE"/>
              </a:rPr>
              <a:t/>
            </a:r>
          </a:p>
        </xdr:txBody>
      </xdr:sp>
      <xdr:sp>
        <xdr:nvSpPr>
          <xdr:cNvPr id="19" name="Line 143"/>
          <xdr:cNvSpPr>
            <a:spLocks/>
          </xdr:cNvSpPr>
        </xdr:nvSpPr>
        <xdr:spPr>
          <a:xfrm flipH="1">
            <a:off x="202" y="405"/>
            <a:ext cx="26" cy="2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20" name="Line 144"/>
          <xdr:cNvSpPr>
            <a:spLocks/>
          </xdr:cNvSpPr>
        </xdr:nvSpPr>
        <xdr:spPr>
          <a:xfrm>
            <a:off x="202" y="430"/>
            <a:ext cx="26" cy="2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9</xdr:col>
      <xdr:colOff>114300</xdr:colOff>
      <xdr:row>15</xdr:row>
      <xdr:rowOff>0</xdr:rowOff>
    </xdr:from>
    <xdr:to>
      <xdr:col>11</xdr:col>
      <xdr:colOff>19050</xdr:colOff>
      <xdr:row>16</xdr:row>
      <xdr:rowOff>228600</xdr:rowOff>
    </xdr:to>
    <xdr:grpSp>
      <xdr:nvGrpSpPr>
        <xdr:cNvPr id="21" name="21M1"/>
        <xdr:cNvGrpSpPr>
          <a:grpSpLocks/>
        </xdr:cNvGrpSpPr>
      </xdr:nvGrpSpPr>
      <xdr:grpSpPr>
        <a:xfrm rot="10800000">
          <a:off x="2762250" y="3657600"/>
          <a:ext cx="476250" cy="476250"/>
          <a:chOff x="202" y="405"/>
          <a:chExt cx="44" cy="51"/>
        </a:xfrm>
        <a:solidFill>
          <a:srgbClr val="FFFFFF"/>
        </a:solidFill>
      </xdr:grpSpPr>
      <xdr:sp>
        <xdr:nvSpPr>
          <xdr:cNvPr id="22" name="4"/>
          <xdr:cNvSpPr>
            <a:spLocks/>
          </xdr:cNvSpPr>
        </xdr:nvSpPr>
        <xdr:spPr>
          <a:xfrm rot="2700000">
            <a:off x="210" y="412"/>
            <a:ext cx="36" cy="36"/>
          </a:xfrm>
          <a:prstGeom prst="rtTriangle">
            <a:avLst/>
          </a:prstGeom>
          <a:solidFill>
            <a:srgbClr val="FFFFFF"/>
          </a:solidFill>
          <a:ln w="6350" cmpd="sng">
            <a:noFill/>
          </a:ln>
        </xdr:spPr>
        <xdr:txBody>
          <a:bodyPr vertOverflow="clip" wrap="square"/>
          <a:p>
            <a:pPr algn="l">
              <a:defRPr/>
            </a:pPr>
            <a:r>
              <a:rPr lang="en-US" cap="none" u="none" baseline="0">
                <a:latin typeface="Arial CE"/>
                <a:ea typeface="Arial CE"/>
                <a:cs typeface="Arial CE"/>
              </a:rPr>
              <a:t/>
            </a:r>
          </a:p>
        </xdr:txBody>
      </xdr:sp>
      <xdr:sp>
        <xdr:nvSpPr>
          <xdr:cNvPr id="23" name="Line 139"/>
          <xdr:cNvSpPr>
            <a:spLocks/>
          </xdr:cNvSpPr>
        </xdr:nvSpPr>
        <xdr:spPr>
          <a:xfrm flipH="1">
            <a:off x="202" y="405"/>
            <a:ext cx="26" cy="2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24" name="Line 140"/>
          <xdr:cNvSpPr>
            <a:spLocks/>
          </xdr:cNvSpPr>
        </xdr:nvSpPr>
        <xdr:spPr>
          <a:xfrm>
            <a:off x="202" y="430"/>
            <a:ext cx="26" cy="2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5</xdr:col>
      <xdr:colOff>0</xdr:colOff>
      <xdr:row>15</xdr:row>
      <xdr:rowOff>9525</xdr:rowOff>
    </xdr:from>
    <xdr:to>
      <xdr:col>6</xdr:col>
      <xdr:colOff>200025</xdr:colOff>
      <xdr:row>17</xdr:row>
      <xdr:rowOff>0</xdr:rowOff>
    </xdr:to>
    <xdr:grpSp>
      <xdr:nvGrpSpPr>
        <xdr:cNvPr id="25" name="15M1"/>
        <xdr:cNvGrpSpPr>
          <a:grpSpLocks/>
        </xdr:cNvGrpSpPr>
      </xdr:nvGrpSpPr>
      <xdr:grpSpPr>
        <a:xfrm>
          <a:off x="1504950" y="3667125"/>
          <a:ext cx="485775" cy="485775"/>
          <a:chOff x="202" y="405"/>
          <a:chExt cx="44" cy="51"/>
        </a:xfrm>
        <a:solidFill>
          <a:srgbClr val="FFFFFF"/>
        </a:solidFill>
      </xdr:grpSpPr>
      <xdr:sp>
        <xdr:nvSpPr>
          <xdr:cNvPr id="26" name="4"/>
          <xdr:cNvSpPr>
            <a:spLocks/>
          </xdr:cNvSpPr>
        </xdr:nvSpPr>
        <xdr:spPr>
          <a:xfrm rot="2700000">
            <a:off x="210" y="412"/>
            <a:ext cx="36" cy="36"/>
          </a:xfrm>
          <a:prstGeom prst="rtTriangle">
            <a:avLst/>
          </a:prstGeom>
          <a:solidFill>
            <a:srgbClr val="FFFFFF"/>
          </a:solidFill>
          <a:ln w="6350" cmpd="sng">
            <a:noFill/>
          </a:ln>
        </xdr:spPr>
        <xdr:txBody>
          <a:bodyPr vertOverflow="clip" wrap="square"/>
          <a:p>
            <a:pPr algn="l">
              <a:defRPr/>
            </a:pPr>
            <a:r>
              <a:rPr lang="en-US" cap="none" u="none" baseline="0">
                <a:latin typeface="Arial CE"/>
                <a:ea typeface="Arial CE"/>
                <a:cs typeface="Arial CE"/>
              </a:rPr>
              <a:t/>
            </a:r>
          </a:p>
        </xdr:txBody>
      </xdr:sp>
      <xdr:sp>
        <xdr:nvSpPr>
          <xdr:cNvPr id="27" name="Line 127"/>
          <xdr:cNvSpPr>
            <a:spLocks/>
          </xdr:cNvSpPr>
        </xdr:nvSpPr>
        <xdr:spPr>
          <a:xfrm flipH="1">
            <a:off x="202" y="405"/>
            <a:ext cx="26" cy="2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28" name="Line 128"/>
          <xdr:cNvSpPr>
            <a:spLocks/>
          </xdr:cNvSpPr>
        </xdr:nvSpPr>
        <xdr:spPr>
          <a:xfrm>
            <a:off x="202" y="430"/>
            <a:ext cx="26" cy="2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9</xdr:col>
      <xdr:colOff>0</xdr:colOff>
      <xdr:row>15</xdr:row>
      <xdr:rowOff>9525</xdr:rowOff>
    </xdr:from>
    <xdr:to>
      <xdr:col>10</xdr:col>
      <xdr:colOff>200025</xdr:colOff>
      <xdr:row>17</xdr:row>
      <xdr:rowOff>0</xdr:rowOff>
    </xdr:to>
    <xdr:grpSp>
      <xdr:nvGrpSpPr>
        <xdr:cNvPr id="29" name="12M1"/>
        <xdr:cNvGrpSpPr>
          <a:grpSpLocks/>
        </xdr:cNvGrpSpPr>
      </xdr:nvGrpSpPr>
      <xdr:grpSpPr>
        <a:xfrm>
          <a:off x="2647950" y="3667125"/>
          <a:ext cx="485775" cy="485775"/>
          <a:chOff x="202" y="405"/>
          <a:chExt cx="44" cy="51"/>
        </a:xfrm>
        <a:solidFill>
          <a:srgbClr val="FFFFFF"/>
        </a:solidFill>
      </xdr:grpSpPr>
      <xdr:sp>
        <xdr:nvSpPr>
          <xdr:cNvPr id="30" name="4"/>
          <xdr:cNvSpPr>
            <a:spLocks/>
          </xdr:cNvSpPr>
        </xdr:nvSpPr>
        <xdr:spPr>
          <a:xfrm rot="2700000">
            <a:off x="210" y="412"/>
            <a:ext cx="36" cy="36"/>
          </a:xfrm>
          <a:prstGeom prst="rtTriangle">
            <a:avLst/>
          </a:prstGeom>
          <a:solidFill>
            <a:srgbClr val="FFFFFF"/>
          </a:solidFill>
          <a:ln w="6350" cmpd="sng">
            <a:noFill/>
          </a:ln>
        </xdr:spPr>
        <xdr:txBody>
          <a:bodyPr vertOverflow="clip" wrap="square"/>
          <a:p>
            <a:pPr algn="l">
              <a:defRPr/>
            </a:pPr>
            <a:r>
              <a:rPr lang="en-US" cap="none" u="none" baseline="0">
                <a:latin typeface="Arial CE"/>
                <a:ea typeface="Arial CE"/>
                <a:cs typeface="Arial CE"/>
              </a:rPr>
              <a:t/>
            </a:r>
          </a:p>
        </xdr:txBody>
      </xdr:sp>
      <xdr:sp>
        <xdr:nvSpPr>
          <xdr:cNvPr id="31" name="Line 109"/>
          <xdr:cNvSpPr>
            <a:spLocks/>
          </xdr:cNvSpPr>
        </xdr:nvSpPr>
        <xdr:spPr>
          <a:xfrm flipH="1">
            <a:off x="202" y="405"/>
            <a:ext cx="26" cy="2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32" name="Line 110"/>
          <xdr:cNvSpPr>
            <a:spLocks/>
          </xdr:cNvSpPr>
        </xdr:nvSpPr>
        <xdr:spPr>
          <a:xfrm>
            <a:off x="202" y="430"/>
            <a:ext cx="26" cy="2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6</xdr:col>
      <xdr:colOff>9525</xdr:colOff>
      <xdr:row>11</xdr:row>
      <xdr:rowOff>0</xdr:rowOff>
    </xdr:from>
    <xdr:to>
      <xdr:col>10</xdr:col>
      <xdr:colOff>9525</xdr:colOff>
      <xdr:row>13</xdr:row>
      <xdr:rowOff>0</xdr:rowOff>
    </xdr:to>
    <xdr:grpSp>
      <xdr:nvGrpSpPr>
        <xdr:cNvPr id="33" name="Group 108"/>
        <xdr:cNvGrpSpPr>
          <a:grpSpLocks/>
        </xdr:cNvGrpSpPr>
      </xdr:nvGrpSpPr>
      <xdr:grpSpPr>
        <a:xfrm>
          <a:off x="1800225" y="2667000"/>
          <a:ext cx="1143000" cy="495300"/>
          <a:chOff x="286" y="280"/>
          <a:chExt cx="104" cy="52"/>
        </a:xfrm>
        <a:solidFill>
          <a:srgbClr val="FFFFFF"/>
        </a:solidFill>
      </xdr:grpSpPr>
      <xdr:sp>
        <xdr:nvSpPr>
          <xdr:cNvPr id="34" name="AutoShape 5"/>
          <xdr:cNvSpPr>
            <a:spLocks/>
          </xdr:cNvSpPr>
        </xdr:nvSpPr>
        <xdr:spPr>
          <a:xfrm>
            <a:off x="286" y="280"/>
            <a:ext cx="104" cy="52"/>
          </a:xfrm>
          <a:prstGeom prst="rtTriangle">
            <a:avLst/>
          </a:prstGeom>
          <a:solidFill>
            <a:srgbClr val="3366FF"/>
          </a:solidFill>
          <a:ln w="6350" cmpd="sng">
            <a:noFill/>
          </a:ln>
        </xdr:spPr>
        <xdr:txBody>
          <a:bodyPr vertOverflow="clip" wrap="square"/>
          <a:p>
            <a:pPr algn="l">
              <a:defRPr/>
            </a:pPr>
            <a:r>
              <a:rPr lang="en-US" cap="none" u="none" baseline="0">
                <a:latin typeface="Arial CE"/>
                <a:ea typeface="Arial CE"/>
                <a:cs typeface="Arial CE"/>
              </a:rPr>
              <a:t/>
            </a:r>
          </a:p>
        </xdr:txBody>
      </xdr:sp>
      <xdr:sp>
        <xdr:nvSpPr>
          <xdr:cNvPr id="35" name="Line 107"/>
          <xdr:cNvSpPr>
            <a:spLocks/>
          </xdr:cNvSpPr>
        </xdr:nvSpPr>
        <xdr:spPr>
          <a:xfrm>
            <a:off x="286" y="280"/>
            <a:ext cx="104" cy="5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8</xdr:col>
      <xdr:colOff>9525</xdr:colOff>
      <xdr:row>8</xdr:row>
      <xdr:rowOff>0</xdr:rowOff>
    </xdr:from>
    <xdr:to>
      <xdr:col>9</xdr:col>
      <xdr:colOff>0</xdr:colOff>
      <xdr:row>10</xdr:row>
      <xdr:rowOff>0</xdr:rowOff>
    </xdr:to>
    <xdr:grpSp>
      <xdr:nvGrpSpPr>
        <xdr:cNvPr id="36" name="Group 106"/>
        <xdr:cNvGrpSpPr>
          <a:grpSpLocks/>
        </xdr:cNvGrpSpPr>
      </xdr:nvGrpSpPr>
      <xdr:grpSpPr>
        <a:xfrm>
          <a:off x="2371725" y="1924050"/>
          <a:ext cx="276225" cy="495300"/>
          <a:chOff x="323" y="202"/>
          <a:chExt cx="26" cy="52"/>
        </a:xfrm>
        <a:solidFill>
          <a:srgbClr val="FFFFFF"/>
        </a:solidFill>
      </xdr:grpSpPr>
      <xdr:sp>
        <xdr:nvSpPr>
          <xdr:cNvPr id="37" name="AutoShape 1"/>
          <xdr:cNvSpPr>
            <a:spLocks/>
          </xdr:cNvSpPr>
        </xdr:nvSpPr>
        <xdr:spPr>
          <a:xfrm>
            <a:off x="323" y="202"/>
            <a:ext cx="26" cy="52"/>
          </a:xfrm>
          <a:prstGeom prst="rtTriangle">
            <a:avLst/>
          </a:prstGeom>
          <a:solidFill>
            <a:srgbClr val="3366FF"/>
          </a:solidFill>
          <a:ln w="6350" cmpd="sng">
            <a:noFill/>
          </a:ln>
        </xdr:spPr>
        <xdr:txBody>
          <a:bodyPr vertOverflow="clip" wrap="square"/>
          <a:p>
            <a:pPr algn="l">
              <a:defRPr/>
            </a:pPr>
            <a:r>
              <a:rPr lang="en-US" cap="none" u="none" baseline="0">
                <a:latin typeface="Arial CE"/>
                <a:ea typeface="Arial CE"/>
                <a:cs typeface="Arial CE"/>
              </a:rPr>
              <a:t/>
            </a:r>
          </a:p>
        </xdr:txBody>
      </xdr:sp>
      <xdr:sp>
        <xdr:nvSpPr>
          <xdr:cNvPr id="38" name="Line 105"/>
          <xdr:cNvSpPr>
            <a:spLocks/>
          </xdr:cNvSpPr>
        </xdr:nvSpPr>
        <xdr:spPr>
          <a:xfrm>
            <a:off x="323" y="202"/>
            <a:ext cx="26" cy="5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6</xdr:col>
      <xdr:colOff>0</xdr:colOff>
      <xdr:row>3</xdr:row>
      <xdr:rowOff>0</xdr:rowOff>
    </xdr:from>
    <xdr:to>
      <xdr:col>9</xdr:col>
      <xdr:colOff>123825</xdr:colOff>
      <xdr:row>7</xdr:row>
      <xdr:rowOff>0</xdr:rowOff>
    </xdr:to>
    <xdr:grpSp>
      <xdr:nvGrpSpPr>
        <xdr:cNvPr id="39" name="Group 104"/>
        <xdr:cNvGrpSpPr>
          <a:grpSpLocks/>
        </xdr:cNvGrpSpPr>
      </xdr:nvGrpSpPr>
      <xdr:grpSpPr>
        <a:xfrm>
          <a:off x="1790700" y="685800"/>
          <a:ext cx="981075" cy="990600"/>
          <a:chOff x="100" y="74"/>
          <a:chExt cx="89" cy="104"/>
        </a:xfrm>
        <a:solidFill>
          <a:srgbClr val="FFFFFF"/>
        </a:solidFill>
      </xdr:grpSpPr>
      <xdr:sp>
        <xdr:nvSpPr>
          <xdr:cNvPr id="40" name="au"/>
          <xdr:cNvSpPr>
            <a:spLocks/>
          </xdr:cNvSpPr>
        </xdr:nvSpPr>
        <xdr:spPr>
          <a:xfrm rot="2700000">
            <a:off x="115" y="89"/>
            <a:ext cx="74" cy="74"/>
          </a:xfrm>
          <a:prstGeom prst="rtTriangle">
            <a:avLst/>
          </a:prstGeom>
          <a:solidFill>
            <a:srgbClr val="C0C0C0"/>
          </a:solidFill>
          <a:ln w="3175" cmpd="sng">
            <a:noFill/>
          </a:ln>
        </xdr:spPr>
        <xdr:txBody>
          <a:bodyPr vertOverflow="clip" wrap="square"/>
          <a:p>
            <a:pPr algn="l">
              <a:defRPr/>
            </a:pPr>
            <a:r>
              <a:rPr lang="en-US" cap="none" u="none" baseline="0">
                <a:latin typeface="Arial CE"/>
                <a:ea typeface="Arial CE"/>
                <a:cs typeface="Arial CE"/>
              </a:rPr>
              <a:t/>
            </a:r>
          </a:p>
        </xdr:txBody>
      </xdr:sp>
      <xdr:sp>
        <xdr:nvSpPr>
          <xdr:cNvPr id="41" name="Line 102"/>
          <xdr:cNvSpPr>
            <a:spLocks/>
          </xdr:cNvSpPr>
        </xdr:nvSpPr>
        <xdr:spPr>
          <a:xfrm flipV="1">
            <a:off x="100" y="74"/>
            <a:ext cx="52" cy="5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42" name="Line 103"/>
          <xdr:cNvSpPr>
            <a:spLocks/>
          </xdr:cNvSpPr>
        </xdr:nvSpPr>
        <xdr:spPr>
          <a:xfrm>
            <a:off x="100" y="126"/>
            <a:ext cx="52" cy="5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8</xdr:col>
      <xdr:colOff>9525</xdr:colOff>
      <xdr:row>9</xdr:row>
      <xdr:rowOff>0</xdr:rowOff>
    </xdr:from>
    <xdr:to>
      <xdr:col>9</xdr:col>
      <xdr:colOff>19050</xdr:colOff>
      <xdr:row>9</xdr:row>
      <xdr:rowOff>0</xdr:rowOff>
    </xdr:to>
    <xdr:sp>
      <xdr:nvSpPr>
        <xdr:cNvPr id="43" name="Line 3"/>
        <xdr:cNvSpPr>
          <a:spLocks/>
        </xdr:cNvSpPr>
      </xdr:nvSpPr>
      <xdr:spPr>
        <a:xfrm>
          <a:off x="2371725" y="2171700"/>
          <a:ext cx="295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11</xdr:row>
      <xdr:rowOff>66675</xdr:rowOff>
    </xdr:from>
    <xdr:to>
      <xdr:col>7</xdr:col>
      <xdr:colOff>0</xdr:colOff>
      <xdr:row>13</xdr:row>
      <xdr:rowOff>0</xdr:rowOff>
    </xdr:to>
    <xdr:sp>
      <xdr:nvSpPr>
        <xdr:cNvPr id="44" name="Line 6"/>
        <xdr:cNvSpPr>
          <a:spLocks/>
        </xdr:cNvSpPr>
      </xdr:nvSpPr>
      <xdr:spPr>
        <a:xfrm flipH="1">
          <a:off x="2076450" y="2733675"/>
          <a:ext cx="0" cy="4286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8</xdr:col>
      <xdr:colOff>0</xdr:colOff>
      <xdr:row>12</xdr:row>
      <xdr:rowOff>0</xdr:rowOff>
    </xdr:from>
    <xdr:to>
      <xdr:col>8</xdr:col>
      <xdr:colOff>0</xdr:colOff>
      <xdr:row>13</xdr:row>
      <xdr:rowOff>0</xdr:rowOff>
    </xdr:to>
    <xdr:sp>
      <xdr:nvSpPr>
        <xdr:cNvPr id="45" name="Line 7"/>
        <xdr:cNvSpPr>
          <a:spLocks/>
        </xdr:cNvSpPr>
      </xdr:nvSpPr>
      <xdr:spPr>
        <a:xfrm>
          <a:off x="2362200" y="2914650"/>
          <a:ext cx="0" cy="2476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9</xdr:col>
      <xdr:colOff>0</xdr:colOff>
      <xdr:row>12</xdr:row>
      <xdr:rowOff>123825</xdr:rowOff>
    </xdr:from>
    <xdr:to>
      <xdr:col>9</xdr:col>
      <xdr:colOff>0</xdr:colOff>
      <xdr:row>13</xdr:row>
      <xdr:rowOff>0</xdr:rowOff>
    </xdr:to>
    <xdr:sp>
      <xdr:nvSpPr>
        <xdr:cNvPr id="46" name="Line 8"/>
        <xdr:cNvSpPr>
          <a:spLocks/>
        </xdr:cNvSpPr>
      </xdr:nvSpPr>
      <xdr:spPr>
        <a:xfrm>
          <a:off x="2647950" y="3038475"/>
          <a:ext cx="0" cy="1238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9525</xdr:colOff>
      <xdr:row>4</xdr:row>
      <xdr:rowOff>0</xdr:rowOff>
    </xdr:from>
    <xdr:to>
      <xdr:col>8</xdr:col>
      <xdr:colOff>0</xdr:colOff>
      <xdr:row>4</xdr:row>
      <xdr:rowOff>0</xdr:rowOff>
    </xdr:to>
    <xdr:sp>
      <xdr:nvSpPr>
        <xdr:cNvPr id="47" name="Line 31"/>
        <xdr:cNvSpPr>
          <a:spLocks/>
        </xdr:cNvSpPr>
      </xdr:nvSpPr>
      <xdr:spPr>
        <a:xfrm>
          <a:off x="2085975" y="933450"/>
          <a:ext cx="2762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9525</xdr:colOff>
      <xdr:row>6</xdr:row>
      <xdr:rowOff>0</xdr:rowOff>
    </xdr:from>
    <xdr:to>
      <xdr:col>8</xdr:col>
      <xdr:colOff>9525</xdr:colOff>
      <xdr:row>6</xdr:row>
      <xdr:rowOff>0</xdr:rowOff>
    </xdr:to>
    <xdr:sp>
      <xdr:nvSpPr>
        <xdr:cNvPr id="48" name="Line 32"/>
        <xdr:cNvSpPr>
          <a:spLocks/>
        </xdr:cNvSpPr>
      </xdr:nvSpPr>
      <xdr:spPr>
        <a:xfrm>
          <a:off x="2085975" y="1428750"/>
          <a:ext cx="2857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5</xdr:row>
      <xdr:rowOff>0</xdr:rowOff>
    </xdr:from>
    <xdr:to>
      <xdr:col>8</xdr:col>
      <xdr:colOff>0</xdr:colOff>
      <xdr:row>5</xdr:row>
      <xdr:rowOff>0</xdr:rowOff>
    </xdr:to>
    <xdr:sp>
      <xdr:nvSpPr>
        <xdr:cNvPr id="49" name="Line 33"/>
        <xdr:cNvSpPr>
          <a:spLocks/>
        </xdr:cNvSpPr>
      </xdr:nvSpPr>
      <xdr:spPr>
        <a:xfrm>
          <a:off x="1800225" y="1181100"/>
          <a:ext cx="5619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3</xdr:row>
      <xdr:rowOff>228600</xdr:rowOff>
    </xdr:from>
    <xdr:to>
      <xdr:col>7</xdr:col>
      <xdr:colOff>0</xdr:colOff>
      <xdr:row>6</xdr:row>
      <xdr:rowOff>28575</xdr:rowOff>
    </xdr:to>
    <xdr:sp>
      <xdr:nvSpPr>
        <xdr:cNvPr id="50" name="Line 34"/>
        <xdr:cNvSpPr>
          <a:spLocks/>
        </xdr:cNvSpPr>
      </xdr:nvSpPr>
      <xdr:spPr>
        <a:xfrm>
          <a:off x="2076450" y="91440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266700</xdr:colOff>
      <xdr:row>16</xdr:row>
      <xdr:rowOff>0</xdr:rowOff>
    </xdr:from>
    <xdr:to>
      <xdr:col>6</xdr:col>
      <xdr:colOff>266700</xdr:colOff>
      <xdr:row>16</xdr:row>
      <xdr:rowOff>0</xdr:rowOff>
    </xdr:to>
    <xdr:sp>
      <xdr:nvSpPr>
        <xdr:cNvPr id="51" name="Line 57"/>
        <xdr:cNvSpPr>
          <a:spLocks/>
        </xdr:cNvSpPr>
      </xdr:nvSpPr>
      <xdr:spPr>
        <a:xfrm>
          <a:off x="914400" y="3905250"/>
          <a:ext cx="1143000" cy="0"/>
        </a:xfrm>
        <a:prstGeom prst="line">
          <a:avLst/>
        </a:prstGeom>
        <a:noFill/>
        <a:ln w="6350"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12</xdr:col>
      <xdr:colOff>0</xdr:colOff>
      <xdr:row>15</xdr:row>
      <xdr:rowOff>0</xdr:rowOff>
    </xdr:from>
    <xdr:to>
      <xdr:col>12</xdr:col>
      <xdr:colOff>0</xdr:colOff>
      <xdr:row>17</xdr:row>
      <xdr:rowOff>9525</xdr:rowOff>
    </xdr:to>
    <xdr:sp>
      <xdr:nvSpPr>
        <xdr:cNvPr id="52" name="Line 58"/>
        <xdr:cNvSpPr>
          <a:spLocks/>
        </xdr:cNvSpPr>
      </xdr:nvSpPr>
      <xdr:spPr>
        <a:xfrm>
          <a:off x="3505200" y="3657600"/>
          <a:ext cx="0" cy="504825"/>
        </a:xfrm>
        <a:prstGeom prst="line">
          <a:avLst/>
        </a:prstGeom>
        <a:noFill/>
        <a:ln w="6350"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0</xdr:col>
      <xdr:colOff>57150</xdr:colOff>
      <xdr:row>1</xdr:row>
      <xdr:rowOff>57150</xdr:rowOff>
    </xdr:from>
    <xdr:to>
      <xdr:col>0</xdr:col>
      <xdr:colOff>304800</xdr:colOff>
      <xdr:row>1</xdr:row>
      <xdr:rowOff>333375</xdr:rowOff>
    </xdr:to>
    <xdr:sp>
      <xdr:nvSpPr>
        <xdr:cNvPr id="53" name="AutoShape 76"/>
        <xdr:cNvSpPr>
          <a:spLocks/>
        </xdr:cNvSpPr>
      </xdr:nvSpPr>
      <xdr:spPr>
        <a:xfrm>
          <a:off x="57150" y="57150"/>
          <a:ext cx="247650" cy="276225"/>
        </a:xfrm>
        <a:prstGeom prst="star5">
          <a:avLst/>
        </a:prstGeom>
        <a:solidFill>
          <a:srgbClr val="00FFFF"/>
        </a:solidFill>
        <a:ln w="12700" cmpd="sng">
          <a:solidFill>
            <a:srgbClr val="0000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1</xdr:col>
      <xdr:colOff>9525</xdr:colOff>
      <xdr:row>1</xdr:row>
      <xdr:rowOff>114300</xdr:rowOff>
    </xdr:from>
    <xdr:to>
      <xdr:col>2</xdr:col>
      <xdr:colOff>0</xdr:colOff>
      <xdr:row>1</xdr:row>
      <xdr:rowOff>361950</xdr:rowOff>
    </xdr:to>
    <xdr:sp>
      <xdr:nvSpPr>
        <xdr:cNvPr id="54" name="Rectangle 77"/>
        <xdr:cNvSpPr>
          <a:spLocks/>
        </xdr:cNvSpPr>
      </xdr:nvSpPr>
      <xdr:spPr>
        <a:xfrm>
          <a:off x="371475" y="114300"/>
          <a:ext cx="276225" cy="247650"/>
        </a:xfrm>
        <a:prstGeom prst="rect">
          <a:avLst/>
        </a:prstGeom>
        <a:solidFill>
          <a:srgbClr val="333399"/>
        </a:solidFill>
        <a:ln w="19050"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editAs="oneCell">
    <xdr:from>
      <xdr:col>19</xdr:col>
      <xdr:colOff>114300</xdr:colOff>
      <xdr:row>1</xdr:row>
      <xdr:rowOff>19050</xdr:rowOff>
    </xdr:from>
    <xdr:to>
      <xdr:col>23</xdr:col>
      <xdr:colOff>171450</xdr:colOff>
      <xdr:row>1</xdr:row>
      <xdr:rowOff>371475</xdr:rowOff>
    </xdr:to>
    <xdr:pic>
      <xdr:nvPicPr>
        <xdr:cNvPr id="55" name="CommandButton1"/>
        <xdr:cNvPicPr preferRelativeResize="1">
          <a:picLocks noChangeAspect="1"/>
        </xdr:cNvPicPr>
      </xdr:nvPicPr>
      <xdr:blipFill>
        <a:blip r:embed="rId1"/>
        <a:stretch>
          <a:fillRect/>
        </a:stretch>
      </xdr:blipFill>
      <xdr:spPr>
        <a:xfrm>
          <a:off x="5705475" y="19050"/>
          <a:ext cx="1504950" cy="352425"/>
        </a:xfrm>
        <a:prstGeom prst="rect">
          <a:avLst/>
        </a:prstGeom>
        <a:noFill/>
        <a:ln w="9525" cmpd="sng">
          <a:noFill/>
        </a:ln>
      </xdr:spPr>
    </xdr:pic>
    <xdr:clientData/>
  </xdr:twoCellAnchor>
  <xdr:twoCellAnchor editAs="oneCell">
    <xdr:from>
      <xdr:col>23</xdr:col>
      <xdr:colOff>190500</xdr:colOff>
      <xdr:row>1</xdr:row>
      <xdr:rowOff>19050</xdr:rowOff>
    </xdr:from>
    <xdr:to>
      <xdr:col>26</xdr:col>
      <xdr:colOff>600075</xdr:colOff>
      <xdr:row>1</xdr:row>
      <xdr:rowOff>371475</xdr:rowOff>
    </xdr:to>
    <xdr:pic>
      <xdr:nvPicPr>
        <xdr:cNvPr id="56" name="CommandButton2"/>
        <xdr:cNvPicPr preferRelativeResize="1">
          <a:picLocks noChangeAspect="1"/>
        </xdr:cNvPicPr>
      </xdr:nvPicPr>
      <xdr:blipFill>
        <a:blip r:embed="rId2"/>
        <a:stretch>
          <a:fillRect/>
        </a:stretch>
      </xdr:blipFill>
      <xdr:spPr>
        <a:xfrm>
          <a:off x="7229475" y="19050"/>
          <a:ext cx="1495425" cy="352425"/>
        </a:xfrm>
        <a:prstGeom prst="rect">
          <a:avLst/>
        </a:prstGeom>
        <a:noFill/>
        <a:ln w="9525" cmpd="sng">
          <a:noFill/>
        </a:ln>
      </xdr:spPr>
    </xdr:pic>
    <xdr:clientData/>
  </xdr:twoCellAnchor>
  <xdr:twoCellAnchor editAs="oneCell">
    <xdr:from>
      <xdr:col>21</xdr:col>
      <xdr:colOff>352425</xdr:colOff>
      <xdr:row>18</xdr:row>
      <xdr:rowOff>200025</xdr:rowOff>
    </xdr:from>
    <xdr:to>
      <xdr:col>26</xdr:col>
      <xdr:colOff>600075</xdr:colOff>
      <xdr:row>19</xdr:row>
      <xdr:rowOff>295275</xdr:rowOff>
    </xdr:to>
    <xdr:pic>
      <xdr:nvPicPr>
        <xdr:cNvPr id="57" name="Ar7CommandButton"/>
        <xdr:cNvPicPr preferRelativeResize="1">
          <a:picLocks noChangeAspect="1"/>
        </xdr:cNvPicPr>
      </xdr:nvPicPr>
      <xdr:blipFill>
        <a:blip r:embed="rId3"/>
        <a:stretch>
          <a:fillRect/>
        </a:stretch>
      </xdr:blipFill>
      <xdr:spPr>
        <a:xfrm>
          <a:off x="6667500" y="4600575"/>
          <a:ext cx="2057400" cy="352425"/>
        </a:xfrm>
        <a:prstGeom prst="rect">
          <a:avLst/>
        </a:prstGeom>
        <a:noFill/>
        <a:ln w="9525" cmpd="sng">
          <a:noFill/>
        </a:ln>
      </xdr:spPr>
    </xdr:pic>
    <xdr:clientData/>
  </xdr:twoCellAnchor>
  <xdr:twoCellAnchor editAs="oneCell">
    <xdr:from>
      <xdr:col>24</xdr:col>
      <xdr:colOff>123825</xdr:colOff>
      <xdr:row>12</xdr:row>
      <xdr:rowOff>161925</xdr:rowOff>
    </xdr:from>
    <xdr:to>
      <xdr:col>26</xdr:col>
      <xdr:colOff>9525</xdr:colOff>
      <xdr:row>15</xdr:row>
      <xdr:rowOff>85725</xdr:rowOff>
    </xdr:to>
    <xdr:pic>
      <xdr:nvPicPr>
        <xdr:cNvPr id="58" name="Picture 84"/>
        <xdr:cNvPicPr preferRelativeResize="1">
          <a:picLocks noChangeAspect="1"/>
        </xdr:cNvPicPr>
      </xdr:nvPicPr>
      <xdr:blipFill>
        <a:blip r:embed="rId4"/>
        <a:stretch>
          <a:fillRect/>
        </a:stretch>
      </xdr:blipFill>
      <xdr:spPr>
        <a:xfrm>
          <a:off x="7524750" y="3076575"/>
          <a:ext cx="609600" cy="666750"/>
        </a:xfrm>
        <a:prstGeom prst="rect">
          <a:avLst/>
        </a:prstGeom>
        <a:noFill/>
        <a:ln w="9525" cmpd="sng">
          <a:noFill/>
        </a:ln>
      </xdr:spPr>
    </xdr:pic>
    <xdr:clientData/>
  </xdr:twoCellAnchor>
  <xdr:twoCellAnchor>
    <xdr:from>
      <xdr:col>22</xdr:col>
      <xdr:colOff>219075</xdr:colOff>
      <xdr:row>3</xdr:row>
      <xdr:rowOff>238125</xdr:rowOff>
    </xdr:from>
    <xdr:to>
      <xdr:col>26</xdr:col>
      <xdr:colOff>228600</xdr:colOff>
      <xdr:row>7</xdr:row>
      <xdr:rowOff>114300</xdr:rowOff>
    </xdr:to>
    <xdr:sp textlink="$P$2">
      <xdr:nvSpPr>
        <xdr:cNvPr id="59" name="Ramka"/>
        <xdr:cNvSpPr>
          <a:spLocks/>
        </xdr:cNvSpPr>
      </xdr:nvSpPr>
      <xdr:spPr>
        <a:xfrm>
          <a:off x="6896100" y="923925"/>
          <a:ext cx="1457325" cy="866775"/>
        </a:xfrm>
        <a:prstGeom prst="cloudCallout">
          <a:avLst>
            <a:gd name="adj1" fmla="val 10902"/>
            <a:gd name="adj2" fmla="val 182967"/>
          </a:avLst>
        </a:prstGeom>
        <a:gradFill rotWithShape="1">
          <a:gsLst>
            <a:gs pos="0">
              <a:srgbClr val="99CCFF"/>
            </a:gs>
            <a:gs pos="100000">
              <a:srgbClr val="465E75"/>
            </a:gs>
          </a:gsLst>
          <a:lin ang="0" scaled="1"/>
        </a:gradFill>
        <a:ln w="9525" cmpd="sng">
          <a:solidFill>
            <a:srgbClr val="000080"/>
          </a:solidFill>
          <a:headEnd type="none"/>
          <a:tailEnd type="none"/>
        </a:ln>
      </xdr:spPr>
      <xdr:txBody>
        <a:bodyPr vertOverflow="clip" wrap="square" anchor="ctr"/>
        <a:p>
          <a:pPr algn="ctr">
            <a:defRPr/>
          </a:pPr>
          <a:r>
            <a:rPr lang="en-US" cap="none" sz="1400" b="1" i="0" u="none" baseline="0">
              <a:solidFill>
                <a:srgbClr val="000080"/>
              </a:solidFill>
              <a:latin typeface="Arial CE"/>
              <a:ea typeface="Arial CE"/>
              <a:cs typeface="Arial CE"/>
            </a:rPr>
            <a:t>?</a:t>
          </a:r>
        </a:p>
      </xdr:txBody>
    </xdr:sp>
    <xdr:clientData/>
  </xdr:twoCellAnchor>
  <xdr:twoCellAnchor>
    <xdr:from>
      <xdr:col>9</xdr:col>
      <xdr:colOff>0</xdr:colOff>
      <xdr:row>16</xdr:row>
      <xdr:rowOff>0</xdr:rowOff>
    </xdr:from>
    <xdr:to>
      <xdr:col>13</xdr:col>
      <xdr:colOff>28575</xdr:colOff>
      <xdr:row>16</xdr:row>
      <xdr:rowOff>0</xdr:rowOff>
    </xdr:to>
    <xdr:sp>
      <xdr:nvSpPr>
        <xdr:cNvPr id="60" name="Line 56"/>
        <xdr:cNvSpPr>
          <a:spLocks/>
        </xdr:cNvSpPr>
      </xdr:nvSpPr>
      <xdr:spPr>
        <a:xfrm>
          <a:off x="2647950" y="3905250"/>
          <a:ext cx="1171575" cy="0"/>
        </a:xfrm>
        <a:prstGeom prst="line">
          <a:avLst/>
        </a:prstGeom>
        <a:noFill/>
        <a:ln w="6350"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15</xdr:row>
      <xdr:rowOff>19050</xdr:rowOff>
    </xdr:from>
    <xdr:to>
      <xdr:col>6</xdr:col>
      <xdr:colOff>0</xdr:colOff>
      <xdr:row>16</xdr:row>
      <xdr:rowOff>228600</xdr:rowOff>
    </xdr:to>
    <xdr:sp>
      <xdr:nvSpPr>
        <xdr:cNvPr id="61" name="Line 60"/>
        <xdr:cNvSpPr>
          <a:spLocks/>
        </xdr:cNvSpPr>
      </xdr:nvSpPr>
      <xdr:spPr>
        <a:xfrm>
          <a:off x="1790700" y="3676650"/>
          <a:ext cx="0" cy="457200"/>
        </a:xfrm>
        <a:prstGeom prst="line">
          <a:avLst/>
        </a:prstGeom>
        <a:noFill/>
        <a:ln w="6350"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12</xdr:row>
      <xdr:rowOff>0</xdr:rowOff>
    </xdr:from>
    <xdr:to>
      <xdr:col>8</xdr:col>
      <xdr:colOff>0</xdr:colOff>
      <xdr:row>12</xdr:row>
      <xdr:rowOff>0</xdr:rowOff>
    </xdr:to>
    <xdr:sp>
      <xdr:nvSpPr>
        <xdr:cNvPr id="62" name="Line 99"/>
        <xdr:cNvSpPr>
          <a:spLocks/>
        </xdr:cNvSpPr>
      </xdr:nvSpPr>
      <xdr:spPr>
        <a:xfrm>
          <a:off x="1790700" y="2914650"/>
          <a:ext cx="5715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10</xdr:col>
      <xdr:colOff>0</xdr:colOff>
      <xdr:row>15</xdr:row>
      <xdr:rowOff>0</xdr:rowOff>
    </xdr:from>
    <xdr:to>
      <xdr:col>10</xdr:col>
      <xdr:colOff>0</xdr:colOff>
      <xdr:row>17</xdr:row>
      <xdr:rowOff>9525</xdr:rowOff>
    </xdr:to>
    <xdr:sp>
      <xdr:nvSpPr>
        <xdr:cNvPr id="63" name="Line 59"/>
        <xdr:cNvSpPr>
          <a:spLocks/>
        </xdr:cNvSpPr>
      </xdr:nvSpPr>
      <xdr:spPr>
        <a:xfrm>
          <a:off x="2933700" y="3657600"/>
          <a:ext cx="0" cy="504825"/>
        </a:xfrm>
        <a:prstGeom prst="line">
          <a:avLst/>
        </a:prstGeom>
        <a:noFill/>
        <a:ln w="6350"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4</xdr:col>
      <xdr:colOff>0</xdr:colOff>
      <xdr:row>15</xdr:row>
      <xdr:rowOff>9525</xdr:rowOff>
    </xdr:from>
    <xdr:to>
      <xdr:col>4</xdr:col>
      <xdr:colOff>0</xdr:colOff>
      <xdr:row>16</xdr:row>
      <xdr:rowOff>219075</xdr:rowOff>
    </xdr:to>
    <xdr:sp>
      <xdr:nvSpPr>
        <xdr:cNvPr id="64" name="Line 61"/>
        <xdr:cNvSpPr>
          <a:spLocks/>
        </xdr:cNvSpPr>
      </xdr:nvSpPr>
      <xdr:spPr>
        <a:xfrm>
          <a:off x="1219200" y="3667125"/>
          <a:ext cx="0" cy="457200"/>
        </a:xfrm>
        <a:prstGeom prst="line">
          <a:avLst/>
        </a:prstGeom>
        <a:noFill/>
        <a:ln w="6350" cmpd="sng">
          <a:solidFill>
            <a:srgbClr val="C0C0C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180975</xdr:colOff>
      <xdr:row>16</xdr:row>
      <xdr:rowOff>361950</xdr:rowOff>
    </xdr:from>
    <xdr:to>
      <xdr:col>15</xdr:col>
      <xdr:colOff>638175</xdr:colOff>
      <xdr:row>18</xdr:row>
      <xdr:rowOff>123825</xdr:rowOff>
    </xdr:to>
    <xdr:pic>
      <xdr:nvPicPr>
        <xdr:cNvPr id="1" name="Picture 1"/>
        <xdr:cNvPicPr preferRelativeResize="1">
          <a:picLocks noChangeAspect="1"/>
        </xdr:cNvPicPr>
      </xdr:nvPicPr>
      <xdr:blipFill>
        <a:blip r:embed="rId1"/>
        <a:stretch>
          <a:fillRect/>
        </a:stretch>
      </xdr:blipFill>
      <xdr:spPr>
        <a:xfrm>
          <a:off x="7781925" y="5314950"/>
          <a:ext cx="457200" cy="409575"/>
        </a:xfrm>
        <a:prstGeom prst="rect">
          <a:avLst/>
        </a:prstGeom>
        <a:noFill/>
        <a:ln w="9525" cmpd="sng">
          <a:noFill/>
        </a:ln>
      </xdr:spPr>
    </xdr:pic>
    <xdr:clientData/>
  </xdr:twoCellAnchor>
  <xdr:twoCellAnchor editAs="oneCell">
    <xdr:from>
      <xdr:col>15</xdr:col>
      <xdr:colOff>85725</xdr:colOff>
      <xdr:row>1</xdr:row>
      <xdr:rowOff>28575</xdr:rowOff>
    </xdr:from>
    <xdr:to>
      <xdr:col>16</xdr:col>
      <xdr:colOff>19050</xdr:colOff>
      <xdr:row>4</xdr:row>
      <xdr:rowOff>66675</xdr:rowOff>
    </xdr:to>
    <xdr:pic>
      <xdr:nvPicPr>
        <xdr:cNvPr id="2" name="Picture 3"/>
        <xdr:cNvPicPr preferRelativeResize="1">
          <a:picLocks noChangeAspect="1"/>
        </xdr:cNvPicPr>
      </xdr:nvPicPr>
      <xdr:blipFill>
        <a:blip r:embed="rId2"/>
        <a:stretch>
          <a:fillRect/>
        </a:stretch>
      </xdr:blipFill>
      <xdr:spPr>
        <a:xfrm>
          <a:off x="7686675" y="790575"/>
          <a:ext cx="619125" cy="695325"/>
        </a:xfrm>
        <a:prstGeom prst="rect">
          <a:avLst/>
        </a:prstGeom>
        <a:noFill/>
        <a:ln w="9525" cmpd="sng">
          <a:noFill/>
        </a:ln>
      </xdr:spPr>
    </xdr:pic>
    <xdr:clientData/>
  </xdr:twoCellAnchor>
  <xdr:twoCellAnchor>
    <xdr:from>
      <xdr:col>8</xdr:col>
      <xdr:colOff>0</xdr:colOff>
      <xdr:row>0</xdr:row>
      <xdr:rowOff>104775</xdr:rowOff>
    </xdr:from>
    <xdr:to>
      <xdr:col>13</xdr:col>
      <xdr:colOff>219075</xdr:colOff>
      <xdr:row>0</xdr:row>
      <xdr:rowOff>752475</xdr:rowOff>
    </xdr:to>
    <xdr:sp>
      <xdr:nvSpPr>
        <xdr:cNvPr id="3" name="AutoShape 4"/>
        <xdr:cNvSpPr>
          <a:spLocks/>
        </xdr:cNvSpPr>
      </xdr:nvSpPr>
      <xdr:spPr>
        <a:xfrm>
          <a:off x="3276600" y="104775"/>
          <a:ext cx="3171825" cy="647700"/>
        </a:xfrm>
        <a:prstGeom prst="cloudCallout">
          <a:avLst>
            <a:gd name="adj1" fmla="val 95425"/>
            <a:gd name="adj2" fmla="val 69115"/>
          </a:avLst>
        </a:prstGeom>
        <a:gradFill rotWithShape="1">
          <a:gsLst>
            <a:gs pos="0">
              <a:srgbClr val="7DA8FF"/>
            </a:gs>
            <a:gs pos="100000">
              <a:srgbClr val="394D75"/>
            </a:gs>
          </a:gsLst>
          <a:lin ang="0" scaled="1"/>
        </a:gradFill>
        <a:ln w="9525" cmpd="sng">
          <a:solidFill>
            <a:srgbClr val="333399"/>
          </a:solidFill>
          <a:headEnd type="none"/>
          <a:tailEnd type="none"/>
        </a:ln>
      </xdr:spPr>
      <xdr:txBody>
        <a:bodyPr vertOverflow="clip" wrap="square" anchor="ctr"/>
        <a:p>
          <a:pPr algn="ctr">
            <a:defRPr/>
          </a:pPr>
          <a:r>
            <a:rPr lang="en-US" cap="none" sz="1200" b="1" i="0" u="none" baseline="0">
              <a:solidFill>
                <a:srgbClr val="333399"/>
              </a:solidFill>
              <a:latin typeface="Arial CE"/>
              <a:ea typeface="Arial CE"/>
              <a:cs typeface="Arial CE"/>
            </a:rPr>
            <a:t>Po przeczytaniu, kliknij w przycisk POWRÓT.</a:t>
          </a:r>
        </a:p>
      </xdr:txBody>
    </xdr:sp>
    <xdr:clientData/>
  </xdr:twoCellAnchor>
  <xdr:twoCellAnchor editAs="oneCell">
    <xdr:from>
      <xdr:col>13</xdr:col>
      <xdr:colOff>561975</xdr:colOff>
      <xdr:row>0</xdr:row>
      <xdr:rowOff>19050</xdr:rowOff>
    </xdr:from>
    <xdr:to>
      <xdr:col>15</xdr:col>
      <xdr:colOff>657225</xdr:colOff>
      <xdr:row>0</xdr:row>
      <xdr:rowOff>371475</xdr:rowOff>
    </xdr:to>
    <xdr:pic>
      <xdr:nvPicPr>
        <xdr:cNvPr id="4" name="CommandButton1"/>
        <xdr:cNvPicPr preferRelativeResize="1">
          <a:picLocks noChangeAspect="1"/>
        </xdr:cNvPicPr>
      </xdr:nvPicPr>
      <xdr:blipFill>
        <a:blip r:embed="rId3"/>
        <a:stretch>
          <a:fillRect/>
        </a:stretch>
      </xdr:blipFill>
      <xdr:spPr>
        <a:xfrm>
          <a:off x="6791325" y="19050"/>
          <a:ext cx="1476375" cy="352425"/>
        </a:xfrm>
        <a:prstGeom prst="rect">
          <a:avLst/>
        </a:prstGeom>
        <a:noFill/>
        <a:ln w="9525" cmpd="sng">
          <a:noFill/>
        </a:ln>
      </xdr:spPr>
    </xdr:pic>
    <xdr:clientData/>
  </xdr:twoCellAnchor>
  <xdr:twoCellAnchor editAs="oneCell">
    <xdr:from>
      <xdr:col>4</xdr:col>
      <xdr:colOff>600075</xdr:colOff>
      <xdr:row>21</xdr:row>
      <xdr:rowOff>66675</xdr:rowOff>
    </xdr:from>
    <xdr:to>
      <xdr:col>9</xdr:col>
      <xdr:colOff>95250</xdr:colOff>
      <xdr:row>23</xdr:row>
      <xdr:rowOff>57150</xdr:rowOff>
    </xdr:to>
    <xdr:pic>
      <xdr:nvPicPr>
        <xdr:cNvPr id="5" name="CommandButton2"/>
        <xdr:cNvPicPr preferRelativeResize="1">
          <a:picLocks noChangeAspect="1"/>
        </xdr:cNvPicPr>
      </xdr:nvPicPr>
      <xdr:blipFill>
        <a:blip r:embed="rId4"/>
        <a:stretch>
          <a:fillRect/>
        </a:stretch>
      </xdr:blipFill>
      <xdr:spPr>
        <a:xfrm>
          <a:off x="2028825" y="6486525"/>
          <a:ext cx="202882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image" Target="../media/image30.png"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image" Target="../media/image31.png"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image" Target="../media/image32.png"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image" Target="../media/image33.png"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image" Target="../media/image34.png"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image" Target="../media/image35.png"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image" Target="../media/image36.png"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image" Target="../media/image37.png"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9.xml" /><Relationship Id="rId4" Type="http://schemas.openxmlformats.org/officeDocument/2006/relationships/image" Target="../media/image38.png" /><Relationship Id="rId5"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Arkusz1"/>
  <dimension ref="A1:L30"/>
  <sheetViews>
    <sheetView showGridLines="0" showRowColHeaders="0" tabSelected="1" showOutlineSymbols="0" workbookViewId="0" topLeftCell="A1">
      <selection activeCell="L2" sqref="L2"/>
    </sheetView>
  </sheetViews>
  <sheetFormatPr defaultColWidth="9.00390625" defaultRowHeight="12.75"/>
  <sheetData>
    <row r="1" ht="12.75">
      <c r="A1" s="7">
        <v>0</v>
      </c>
    </row>
    <row r="10" spans="5:6" ht="18">
      <c r="E10" s="97"/>
      <c r="F10" s="97"/>
    </row>
    <row r="15" spans="5:6" ht="18">
      <c r="E15" s="97"/>
      <c r="F15" s="97"/>
    </row>
    <row r="18" ht="26.25">
      <c r="G18" s="103" t="s">
        <v>15</v>
      </c>
    </row>
    <row r="20" spans="5:7" ht="26.25">
      <c r="E20" s="97"/>
      <c r="G20" s="103" t="s">
        <v>14</v>
      </c>
    </row>
    <row r="22" ht="26.25">
      <c r="G22" s="103" t="s">
        <v>25</v>
      </c>
    </row>
    <row r="27" ht="12.75">
      <c r="L27" s="24"/>
    </row>
    <row r="30" ht="12.75">
      <c r="A30" s="7">
        <v>0</v>
      </c>
    </row>
  </sheetData>
  <printOptions/>
  <pageMargins left="0.75" right="0.75" top="1" bottom="1" header="0.5" footer="0.5"/>
  <pageSetup horizontalDpi="300" verticalDpi="300" orientation="portrait" paperSize="9" r:id="rId3"/>
  <drawing r:id="rId1"/>
  <picture r:id="rId2"/>
</worksheet>
</file>

<file path=xl/worksheets/sheet2.xml><?xml version="1.0" encoding="utf-8"?>
<worksheet xmlns="http://schemas.openxmlformats.org/spreadsheetml/2006/main" xmlns:r="http://schemas.openxmlformats.org/officeDocument/2006/relationships">
  <sheetPr codeName="Arkusz2"/>
  <dimension ref="A1:AE25"/>
  <sheetViews>
    <sheetView showGridLines="0" showRowColHeaders="0" showOutlineSymbols="0" workbookViewId="0" topLeftCell="A1">
      <selection activeCell="F19" sqref="F19:G19"/>
    </sheetView>
  </sheetViews>
  <sheetFormatPr defaultColWidth="9.00390625" defaultRowHeight="18" customHeight="1"/>
  <cols>
    <col min="1" max="1" width="1.625" style="0" customWidth="1"/>
    <col min="2" max="16384" width="3.75390625" style="0" customWidth="1"/>
  </cols>
  <sheetData>
    <row r="1" spans="1:8" ht="32.25" customHeight="1">
      <c r="A1" s="7">
        <v>16</v>
      </c>
      <c r="B1" s="7">
        <v>10</v>
      </c>
      <c r="C1" s="7">
        <v>14</v>
      </c>
      <c r="D1" s="7"/>
      <c r="E1" s="7"/>
      <c r="F1" s="7"/>
      <c r="G1" s="7"/>
      <c r="H1" s="5"/>
    </row>
    <row r="2" ht="18" customHeight="1">
      <c r="B2" s="6" t="str">
        <f>IF(AND(H19="C",R19="C",AB19="C"),"Świetnie! Prawidłowe rozwiązanie.","Jakie jest pole każdej z narysowanych figur, jeżeli za jednostkę przyjmiemy jeden kwadracik?")</f>
        <v>Jakie jest pole każdej z narysowanych figur, jeżeli za jednostkę przyjmiemy jeden kwadracik?</v>
      </c>
    </row>
    <row r="3" ht="36" customHeight="1"/>
    <row r="5" spans="3:5" ht="20.25" customHeight="1">
      <c r="C5" s="210"/>
      <c r="E5" s="211" t="s">
        <v>0</v>
      </c>
    </row>
    <row r="7" ht="18" customHeight="1" hidden="1"/>
    <row r="8" ht="18" customHeight="1" hidden="1"/>
    <row r="9" ht="18" customHeight="1" hidden="1"/>
    <row r="10" spans="5:29" ht="18" customHeight="1">
      <c r="E10">
        <f>IF($A$1&gt;=30,1,"")</f>
      </c>
      <c r="F10">
        <f>IF($A$1&gt;=28,1,"")</f>
      </c>
      <c r="L10" s="2"/>
      <c r="M10" s="2"/>
      <c r="N10" s="2">
        <f>IF($B$1&gt;=28,1,"")</f>
      </c>
      <c r="O10" s="2">
        <f>IF($B$1&gt;=30,1,"")</f>
      </c>
      <c r="P10" s="2">
        <f>IF($B$1&gt;=30,1,"")</f>
      </c>
      <c r="Q10" s="2">
        <f>IF($B$1&gt;=28,1,"")</f>
      </c>
      <c r="R10" s="2"/>
      <c r="S10" s="2"/>
      <c r="V10" s="2">
        <f>IF($C$1&gt;=30,1,"")</f>
      </c>
      <c r="W10" s="2">
        <f>IF($C$1&gt;=28,1,"")</f>
      </c>
      <c r="X10" s="2"/>
      <c r="Y10" s="2"/>
      <c r="Z10" s="2"/>
      <c r="AA10" s="2"/>
      <c r="AB10" s="2">
        <f>IF($C$1&gt;=28,1,"")</f>
      </c>
      <c r="AC10" s="2">
        <f>IF($C$1&gt;=30,1,"")</f>
      </c>
    </row>
    <row r="11" spans="5:29" ht="18" customHeight="1">
      <c r="E11">
        <f>IF($A$1&gt;=14,1,"")</f>
        <v>1</v>
      </c>
      <c r="F11">
        <f>IF($A$1&gt;=14,1,"")</f>
        <v>1</v>
      </c>
      <c r="L11" s="2"/>
      <c r="M11" s="2"/>
      <c r="N11" s="2">
        <f>IF($B$1&gt;=22,1,"")</f>
      </c>
      <c r="O11" s="2"/>
      <c r="P11" s="2"/>
      <c r="Q11" s="2">
        <f>IF($B$1&gt;=22,1,"")</f>
      </c>
      <c r="R11" s="2"/>
      <c r="S11" s="2"/>
      <c r="U11" s="2"/>
      <c r="V11" s="2"/>
      <c r="W11" s="2">
        <f>IF($C$1&gt;=20,1,"")</f>
      </c>
      <c r="X11" s="2">
        <f>IF($C$1&gt;=10,1,"")</f>
        <v>1</v>
      </c>
      <c r="Y11" s="2"/>
      <c r="Z11" s="2"/>
      <c r="AA11" s="2">
        <f>IF($C$1&gt;=22,1,"")</f>
      </c>
      <c r="AB11" s="2">
        <f>IF($C$1&gt;=24,1,"")</f>
      </c>
      <c r="AC11" s="2"/>
    </row>
    <row r="12" spans="4:29" ht="18" customHeight="1">
      <c r="D12">
        <f>IF($A$1&gt;=24,1,"")</f>
      </c>
      <c r="E12">
        <f>IF($A$1&gt;=8,1,"")</f>
        <v>1</v>
      </c>
      <c r="F12">
        <f>IF($A$1&gt;=12,1,"")</f>
        <v>1</v>
      </c>
      <c r="G12">
        <f>IF($A$1&gt;=24,1,"")</f>
      </c>
      <c r="L12" s="2"/>
      <c r="M12" s="2"/>
      <c r="N12" s="2">
        <f>IF($B$1&gt;=14,1,"")</f>
      </c>
      <c r="O12" s="2"/>
      <c r="P12" s="2"/>
      <c r="Q12" s="2">
        <f>IF($B$1&gt;=14,1,"")</f>
      </c>
      <c r="R12" s="2"/>
      <c r="S12" s="2"/>
      <c r="U12" s="2"/>
      <c r="V12" s="2"/>
      <c r="W12" s="2"/>
      <c r="X12" s="2">
        <f>IF($C$1&gt;=8,1,"")</f>
        <v>1</v>
      </c>
      <c r="Y12" s="2">
        <f>IF($C$1&gt;=6,1,"")</f>
        <v>1</v>
      </c>
      <c r="Z12" s="2">
        <f>IF($C$1&gt;=14,1,"")</f>
        <v>1</v>
      </c>
      <c r="AA12" s="2">
        <f>IF($C$1&gt;=16,1,"")</f>
      </c>
      <c r="AB12" s="2"/>
      <c r="AC12" s="2"/>
    </row>
    <row r="13" spans="2:29" ht="18" customHeight="1">
      <c r="B13">
        <f>IF($A$1&gt;=26,1,"")</f>
      </c>
      <c r="C13">
        <f>IF($A$1&gt;=18,1,"")</f>
      </c>
      <c r="D13">
        <f>IF($A$1&gt;=10,1,"")</f>
        <v>1</v>
      </c>
      <c r="E13" s="1"/>
      <c r="F13" s="1"/>
      <c r="G13">
        <f>IF($A$1&gt;=6,1,"")</f>
        <v>1</v>
      </c>
      <c r="H13">
        <f>IF($A$1&gt;=18,1,"")</f>
      </c>
      <c r="I13">
        <f>IF($A$1&gt;=26,1,"")</f>
      </c>
      <c r="L13" s="2">
        <f>IF($B$1&gt;=24,1,"")</f>
      </c>
      <c r="M13" s="2"/>
      <c r="N13" s="2">
        <f>IF($B$1&gt;=6,1,"")</f>
        <v>1</v>
      </c>
      <c r="O13" s="2">
        <f>IF($B$1&gt;=10,1,"")</f>
        <v>1</v>
      </c>
      <c r="P13" s="2">
        <f>IF($B$1&gt;=10,1,"")</f>
        <v>1</v>
      </c>
      <c r="Q13" s="2">
        <f>IF($B$1&gt;=6,1,"")</f>
        <v>1</v>
      </c>
      <c r="R13" s="2"/>
      <c r="S13" s="2">
        <f>IF($B$1&gt;=24,1,"")</f>
      </c>
      <c r="U13" s="2"/>
      <c r="V13" s="2"/>
      <c r="W13" s="2"/>
      <c r="X13" s="2">
        <f>IF($C$1&gt;=12,1,"")</f>
        <v>1</v>
      </c>
      <c r="Y13" s="4"/>
      <c r="Z13" s="4"/>
      <c r="AA13" s="2">
        <f>IF($C$1&gt;=18,1,"")</f>
      </c>
      <c r="AB13" s="2"/>
      <c r="AC13" s="2"/>
    </row>
    <row r="14" spans="2:29" ht="18" customHeight="1">
      <c r="B14">
        <f>IF($A$1&gt;=32,1,"")</f>
      </c>
      <c r="C14">
        <f>IF($A$1&gt;=16,1,"")</f>
        <v>1</v>
      </c>
      <c r="D14">
        <f>IF($A$1&gt;=6,1,"")</f>
        <v>1</v>
      </c>
      <c r="E14" s="1"/>
      <c r="F14" s="1"/>
      <c r="G14">
        <f>IF($A$1&gt;=10,1,"")</f>
        <v>1</v>
      </c>
      <c r="H14">
        <f>IF($A$1&gt;=16,1,"")</f>
        <v>1</v>
      </c>
      <c r="I14">
        <f>IF($A$1&gt;=32,1,"")</f>
      </c>
      <c r="L14" s="2">
        <f>IF($B$1&gt;=18,1,"")</f>
      </c>
      <c r="M14" s="2">
        <f>IF($B$1&gt;=16,1,"")</f>
      </c>
      <c r="N14" s="3"/>
      <c r="O14" s="3"/>
      <c r="P14" s="3"/>
      <c r="Q14" s="3"/>
      <c r="R14" s="2">
        <f>IF($B$1&gt;=16,1,"")</f>
      </c>
      <c r="S14" s="2">
        <f>IF($B$1&gt;=18,1,"")</f>
      </c>
      <c r="U14" s="2"/>
      <c r="V14" s="2"/>
      <c r="W14" s="2"/>
      <c r="X14" s="2">
        <f>IF($C$1&gt;=18,1,"")</f>
      </c>
      <c r="Y14" s="4"/>
      <c r="Z14" s="4"/>
      <c r="AA14" s="2">
        <f>IF($C$1&gt;=12,1,"")</f>
        <v>1</v>
      </c>
      <c r="AB14" s="2"/>
      <c r="AC14" s="2"/>
    </row>
    <row r="15" spans="4:29" ht="18" customHeight="1">
      <c r="D15">
        <f>IF($A$1&gt;=22,1,"")</f>
      </c>
      <c r="E15">
        <f>IF($A$1&gt;=12,1,"")</f>
        <v>1</v>
      </c>
      <c r="F15">
        <f>IF($A$1&gt;=8,1,"")</f>
        <v>1</v>
      </c>
      <c r="G15">
        <f>IF($A$1&gt;=22,1,"")</f>
      </c>
      <c r="L15" s="2">
        <f>IF($B$1&gt;=32,1,"")</f>
      </c>
      <c r="M15" s="2"/>
      <c r="N15" s="2"/>
      <c r="O15" s="2">
        <f>IF($B$1&gt;=8,1,"")</f>
        <v>1</v>
      </c>
      <c r="P15" s="2">
        <f>IF($B$1&gt;=8,1,"")</f>
        <v>1</v>
      </c>
      <c r="Q15" s="2"/>
      <c r="R15" s="2"/>
      <c r="S15" s="2">
        <f>IF($B$1&gt;=32,1,"")</f>
      </c>
      <c r="U15" s="2"/>
      <c r="V15" s="2"/>
      <c r="W15" s="2"/>
      <c r="X15" s="2">
        <f>IF($C$1&gt;=16,1,"")</f>
      </c>
      <c r="Y15" s="2">
        <f>IF($C$1&gt;=14,1,"")</f>
        <v>1</v>
      </c>
      <c r="Z15" s="2">
        <f>IF($C$1&gt;=6,1,"")</f>
        <v>1</v>
      </c>
      <c r="AA15" s="2">
        <f>IF($C$1&gt;=8,1,"")</f>
        <v>1</v>
      </c>
      <c r="AB15" s="2"/>
      <c r="AC15" s="2"/>
    </row>
    <row r="16" spans="5:29" ht="18" customHeight="1">
      <c r="E16">
        <f>IF($A$1&gt;=20,1,"")</f>
      </c>
      <c r="F16">
        <f>IF($A$1&gt;=20,1,"")</f>
      </c>
      <c r="L16" s="2"/>
      <c r="M16" s="2"/>
      <c r="N16" s="2"/>
      <c r="O16" s="2">
        <f>IF($B$1&gt;=12,1,"")</f>
      </c>
      <c r="P16" s="2">
        <f>IF($B$1&gt;=12,1,"")</f>
      </c>
      <c r="Q16" s="2"/>
      <c r="R16" s="2"/>
      <c r="S16" s="2"/>
      <c r="U16" s="2"/>
      <c r="V16" s="2"/>
      <c r="W16" s="2">
        <f>IF($C$1&gt;=24,1,"")</f>
      </c>
      <c r="X16" s="2">
        <f>IF($C$1&gt;=22,1,"")</f>
      </c>
      <c r="Y16" s="2"/>
      <c r="Z16" s="2"/>
      <c r="AA16" s="2">
        <f>IF($C$1&gt;=10,1,"")</f>
        <v>1</v>
      </c>
      <c r="AB16" s="2">
        <f>IF($C$1&gt;=20,1,"")</f>
      </c>
      <c r="AC16" s="2"/>
    </row>
    <row r="17" spans="5:29" ht="18" customHeight="1">
      <c r="E17">
        <f>IF($A$1&gt;=30,1,"")</f>
      </c>
      <c r="F17">
        <f>IF($A$1&gt;=28,1,"")</f>
      </c>
      <c r="L17" s="2"/>
      <c r="M17" s="2"/>
      <c r="N17" s="2">
        <f>IF($B$1&gt;=26,1,"")</f>
      </c>
      <c r="O17" s="2">
        <f>IF($B$1&gt;=20,1,"")</f>
      </c>
      <c r="P17" s="2">
        <f>IF($B$1&gt;=20,1,"")</f>
      </c>
      <c r="Q17" s="2">
        <f>IF($B$1&gt;=26,1,"")</f>
      </c>
      <c r="R17" s="2"/>
      <c r="S17" s="2"/>
      <c r="U17" s="2"/>
      <c r="V17" s="2">
        <f>IF($C$1&gt;=32,1,"")</f>
      </c>
      <c r="W17" s="2">
        <f>IF($C$1&gt;=26,1,"")</f>
      </c>
      <c r="X17" s="2"/>
      <c r="Y17" s="2"/>
      <c r="Z17" s="2"/>
      <c r="AA17" s="2"/>
      <c r="AB17" s="2">
        <f>IF($C$1&gt;=26,1,"")</f>
      </c>
      <c r="AC17" s="2">
        <f>IF($C$1&gt;=32,1,"")</f>
      </c>
    </row>
    <row r="19" spans="2:29" ht="36.75" customHeight="1">
      <c r="B19" s="12"/>
      <c r="C19" s="9"/>
      <c r="D19" s="190" t="s">
        <v>2</v>
      </c>
      <c r="E19" s="190"/>
      <c r="F19" s="234"/>
      <c r="G19" s="234"/>
      <c r="H19" s="189">
        <f>IF(F19="","",IF(F19=A1,"C","D"))</f>
      </c>
      <c r="I19" s="189"/>
      <c r="L19" s="13"/>
      <c r="M19" s="10"/>
      <c r="N19" s="191" t="s">
        <v>2</v>
      </c>
      <c r="O19" s="191"/>
      <c r="P19" s="235"/>
      <c r="Q19" s="235"/>
      <c r="R19" s="189">
        <f>IF(P19="","",IF(P19=B1,"C","D"))</f>
      </c>
      <c r="S19" s="189"/>
      <c r="V19" s="14"/>
      <c r="W19" s="11"/>
      <c r="X19" s="192" t="s">
        <v>2</v>
      </c>
      <c r="Y19" s="192"/>
      <c r="Z19" s="236"/>
      <c r="AA19" s="236"/>
      <c r="AB19" s="189">
        <f>IF(Z19="","",IF(Z19=C1,"C","D"))</f>
      </c>
      <c r="AC19" s="189"/>
    </row>
    <row r="20" spans="2:31" ht="6.75" customHeight="1">
      <c r="B20" s="9"/>
      <c r="C20" s="9"/>
      <c r="D20" s="190"/>
      <c r="E20" s="190"/>
      <c r="F20" s="193"/>
      <c r="G20" s="193"/>
      <c r="H20" s="189"/>
      <c r="I20" s="189"/>
      <c r="J20" s="99"/>
      <c r="K20" s="99"/>
      <c r="L20" s="10"/>
      <c r="M20" s="10"/>
      <c r="N20" s="191"/>
      <c r="O20" s="191"/>
      <c r="P20" s="193"/>
      <c r="Q20" s="193"/>
      <c r="R20" s="189"/>
      <c r="S20" s="189"/>
      <c r="T20" s="99"/>
      <c r="U20" s="99"/>
      <c r="V20" s="11"/>
      <c r="W20" s="11"/>
      <c r="X20" s="192"/>
      <c r="Y20" s="192"/>
      <c r="Z20" s="193"/>
      <c r="AA20" s="193"/>
      <c r="AB20" s="189"/>
      <c r="AC20" s="189"/>
      <c r="AD20" s="99"/>
      <c r="AE20" s="99"/>
    </row>
    <row r="21" spans="6:28" ht="6.75" customHeight="1">
      <c r="F21" s="98"/>
      <c r="G21" s="98"/>
      <c r="H21" s="98"/>
      <c r="P21" s="98"/>
      <c r="Q21" s="98"/>
      <c r="R21" s="98"/>
      <c r="S21" s="98"/>
      <c r="Z21" s="98"/>
      <c r="AA21" s="98"/>
      <c r="AB21" s="98"/>
    </row>
    <row r="22" ht="15" customHeight="1" hidden="1">
      <c r="B22" s="15">
        <f>IF(AND(H19="dobrze",R19="dobrze",AB19="dobrze"),"Najmniejsze pole ma figura:  "&amp;F1,"")</f>
      </c>
    </row>
    <row r="23" ht="12.75" customHeight="1" hidden="1">
      <c r="B23" s="15"/>
    </row>
    <row r="24" spans="26:29" ht="12.75" customHeight="1">
      <c r="Z24" s="231"/>
      <c r="AA24" s="232"/>
      <c r="AB24" s="229"/>
      <c r="AC24" s="230"/>
    </row>
    <row r="25" spans="2:6" ht="15" customHeight="1">
      <c r="B25" s="233" t="s">
        <v>1</v>
      </c>
      <c r="C25" s="233"/>
      <c r="D25" s="233"/>
      <c r="E25" s="233"/>
      <c r="F25" s="233"/>
    </row>
  </sheetData>
  <mergeCells count="6">
    <mergeCell ref="AB24:AC24"/>
    <mergeCell ref="Z24:AA24"/>
    <mergeCell ref="B25:F25"/>
    <mergeCell ref="F19:G19"/>
    <mergeCell ref="P19:Q19"/>
    <mergeCell ref="Z19:AA19"/>
  </mergeCells>
  <conditionalFormatting sqref="G15 E10:F12 E15:F17 I13:I14 G12:H14 D12:D15 C13:C16 B13:B14">
    <cfRule type="cellIs" priority="1" dxfId="0" operator="equal" stopIfTrue="1">
      <formula>1</formula>
    </cfRule>
  </conditionalFormatting>
  <conditionalFormatting sqref="N10:N13 O10:Q10 Q11:Q13 O13:P13 R14:S14 S13 S15 O15:P17 N17 Q17 L13:L15 M14">
    <cfRule type="cellIs" priority="2" dxfId="1" operator="equal" stopIfTrue="1">
      <formula>1</formula>
    </cfRule>
  </conditionalFormatting>
  <conditionalFormatting sqref="AB10:AC10 AA11:AB11 V10:W10 W11:X11 X12:AA12 X15:AA15 X16 W16:W17 V17 AA16:AB16 AB17:AC17 AA13:AA14 X13:X14">
    <cfRule type="cellIs" priority="3" dxfId="2" operator="equal" stopIfTrue="1">
      <formula>1</formula>
    </cfRule>
  </conditionalFormatting>
  <conditionalFormatting sqref="C19:C20 B20">
    <cfRule type="cellIs" priority="4" dxfId="3" operator="equal" stopIfTrue="1">
      <formula>1</formula>
    </cfRule>
  </conditionalFormatting>
  <conditionalFormatting sqref="M19:M20 L20">
    <cfRule type="cellIs" priority="5" dxfId="4" operator="equal" stopIfTrue="1">
      <formula>2</formula>
    </cfRule>
  </conditionalFormatting>
  <conditionalFormatting sqref="W19:W20 V20">
    <cfRule type="cellIs" priority="6" dxfId="5" operator="equal" stopIfTrue="1">
      <formula>3</formula>
    </cfRule>
  </conditionalFormatting>
  <conditionalFormatting sqref="B19">
    <cfRule type="cellIs" priority="7" dxfId="6" operator="equal" stopIfTrue="1">
      <formula>1</formula>
    </cfRule>
  </conditionalFormatting>
  <conditionalFormatting sqref="L19">
    <cfRule type="cellIs" priority="8" dxfId="7" operator="equal" stopIfTrue="1">
      <formula>2</formula>
    </cfRule>
  </conditionalFormatting>
  <conditionalFormatting sqref="V19">
    <cfRule type="cellIs" priority="9" dxfId="8" operator="equal" stopIfTrue="1">
      <formula>3</formula>
    </cfRule>
  </conditionalFormatting>
  <conditionalFormatting sqref="H19:I20 R19:S20 AB19:AC20">
    <cfRule type="cellIs" priority="10" dxfId="9" operator="equal" stopIfTrue="1">
      <formula>"C"</formula>
    </cfRule>
  </conditionalFormatting>
  <conditionalFormatting sqref="F19:G19">
    <cfRule type="cellIs" priority="11" dxfId="10" operator="equal" stopIfTrue="1">
      <formula>$A$1</formula>
    </cfRule>
    <cfRule type="expression" priority="12" dxfId="11" stopIfTrue="1">
      <formula>(AND($F$19&lt;&gt;"",$F$19&lt;&gt;$A$1))</formula>
    </cfRule>
  </conditionalFormatting>
  <conditionalFormatting sqref="Z19:AA19">
    <cfRule type="cellIs" priority="13" dxfId="12" operator="equal" stopIfTrue="1">
      <formula>$C$1</formula>
    </cfRule>
    <cfRule type="expression" priority="14" dxfId="13" stopIfTrue="1">
      <formula>(AND($Z$19&lt;&gt;"",$Z$19&lt;&gt;$C$1))</formula>
    </cfRule>
  </conditionalFormatting>
  <conditionalFormatting sqref="P19:Q19">
    <cfRule type="cellIs" priority="15" dxfId="14" operator="equal" stopIfTrue="1">
      <formula>$B$1</formula>
    </cfRule>
    <cfRule type="expression" priority="16" dxfId="15" stopIfTrue="1">
      <formula>(AND($P$19&lt;&gt;"",$P$19&lt;&gt;$B$1))</formula>
    </cfRule>
  </conditionalFormatting>
  <dataValidations count="1">
    <dataValidation type="custom" allowBlank="1" showInputMessage="1" showErrorMessage="1" errorTitle="U W A G A !!!" error="Wpisana wartość jest nieprawidłowa." sqref="F19:G20 P19:Q20 Z19:AA20">
      <formula1>AND(ISNUMBER(F19),F19&gt;0,F19&lt;100,LEN(F19)&lt;3,CELL("format",F19)="G")</formula1>
    </dataValidation>
  </dataValidations>
  <printOptions/>
  <pageMargins left="0.75" right="0.75" top="1" bottom="1" header="0.5" footer="0.5"/>
  <pageSetup horizontalDpi="300" verticalDpi="300" orientation="portrait" paperSize="9" r:id="rId5"/>
  <drawing r:id="rId3"/>
  <legacyDrawing r:id="rId2"/>
  <picture r:id="rId4"/>
</worksheet>
</file>

<file path=xl/worksheets/sheet3.xml><?xml version="1.0" encoding="utf-8"?>
<worksheet xmlns="http://schemas.openxmlformats.org/spreadsheetml/2006/main" xmlns:r="http://schemas.openxmlformats.org/officeDocument/2006/relationships">
  <sheetPr codeName="Arkusz4"/>
  <dimension ref="A1:AC115"/>
  <sheetViews>
    <sheetView showGridLines="0" showRowColHeaders="0" showOutlineSymbols="0" workbookViewId="0" topLeftCell="A1">
      <selection activeCell="N20" sqref="N20:Q20"/>
    </sheetView>
  </sheetViews>
  <sheetFormatPr defaultColWidth="9.00390625" defaultRowHeight="18" customHeight="1"/>
  <cols>
    <col min="1" max="16384" width="3.75390625" style="0" customWidth="1"/>
  </cols>
  <sheetData>
    <row r="1" spans="1:10" ht="32.25" customHeight="1">
      <c r="A1" s="7">
        <v>12</v>
      </c>
      <c r="B1" s="7">
        <v>10</v>
      </c>
      <c r="C1" s="7">
        <v>12</v>
      </c>
      <c r="D1" s="7" t="str">
        <f>IF(AND(A1=B1,A1=C1),"A, B, C",IF(A1=B1,"A, B",IF(A1=C1,"A, C","B, C")))</f>
        <v>A, C</v>
      </c>
      <c r="E1" s="16"/>
      <c r="F1" s="16"/>
      <c r="G1" s="16"/>
      <c r="H1" s="16"/>
      <c r="I1" s="16"/>
      <c r="J1" s="16"/>
    </row>
    <row r="2" ht="18" customHeight="1">
      <c r="B2" s="6" t="str">
        <f>IF(N21="C","Świetnie! Prawidłowe rozwiązanie.","Które z figur mają równe pola?")</f>
        <v>Które z figur mają równe pola?</v>
      </c>
    </row>
    <row r="3" ht="12.75" customHeight="1"/>
    <row r="4" ht="10.5" customHeight="1"/>
    <row r="5" spans="3:7" ht="25.5" customHeight="1">
      <c r="C5" s="210"/>
      <c r="D5" s="237" t="s">
        <v>0</v>
      </c>
      <c r="E5" s="238"/>
      <c r="F5" s="238"/>
      <c r="G5" s="238"/>
    </row>
    <row r="7" ht="18" customHeight="1" hidden="1"/>
    <row r="8" ht="18" customHeight="1" hidden="1"/>
    <row r="9" ht="18" customHeight="1" hidden="1"/>
    <row r="10" ht="24.75" customHeight="1" hidden="1"/>
    <row r="11" spans="21:29" ht="24.75" customHeight="1">
      <c r="U11" s="2"/>
      <c r="V11" s="2"/>
      <c r="W11" s="2">
        <f>IF($C$1&gt;=20,1,"")</f>
      </c>
      <c r="X11" s="2">
        <f>IF($C$1&gt;=10,1,"")</f>
        <v>1</v>
      </c>
      <c r="Y11" s="2">
        <f>IF($C$1&gt;=22,1,"")</f>
      </c>
      <c r="Z11" s="2"/>
      <c r="AC11" s="2"/>
    </row>
    <row r="12" spans="3:29" ht="24.75" customHeight="1">
      <c r="C12">
        <f>IF($A$1&gt;=24,1,"")</f>
      </c>
      <c r="D12">
        <f>IF($A$1&gt;=18,1,"")</f>
      </c>
      <c r="E12">
        <f>IF($A$1&gt;=14,1,"")</f>
      </c>
      <c r="F12">
        <f>IF($A$1&gt;=14,1,"")</f>
      </c>
      <c r="G12">
        <f>IF($A$1&gt;=18,1,"")</f>
      </c>
      <c r="H12">
        <f>IF($A$1&gt;=24,1,"")</f>
      </c>
      <c r="L12" s="2"/>
      <c r="M12" s="2"/>
      <c r="N12" s="2">
        <f>IF($B$1&gt;=10,1,"")</f>
        <v>1</v>
      </c>
      <c r="O12" s="2"/>
      <c r="Q12" s="2">
        <f>IF($B$1&gt;=10,1,"")</f>
        <v>1</v>
      </c>
      <c r="R12" s="2"/>
      <c r="S12" s="2"/>
      <c r="U12" s="2"/>
      <c r="V12" s="2"/>
      <c r="W12" s="2">
        <f>IF($C$1&gt;=18,1,"")</f>
      </c>
      <c r="X12" s="2">
        <f>IF($C$1&gt;=8,1,"")</f>
        <v>1</v>
      </c>
      <c r="Y12" s="2">
        <f>IF($C$1&gt;=8,1,"")</f>
        <v>1</v>
      </c>
      <c r="Z12" s="2">
        <f>IF($C$1&gt;=14,1,"")</f>
      </c>
      <c r="AB12" s="2"/>
      <c r="AC12" s="2"/>
    </row>
    <row r="13" spans="2:29" ht="24.75" customHeight="1">
      <c r="B13">
        <f>IF($A$1&gt;=26,1,"")</f>
      </c>
      <c r="C13">
        <f>IF($A$1&gt;=12,1,"")</f>
        <v>1</v>
      </c>
      <c r="D13">
        <f>IF($A$1&gt;=8,1,"")</f>
        <v>1</v>
      </c>
      <c r="E13" s="1"/>
      <c r="F13" s="1"/>
      <c r="G13">
        <f>IF($A$1&gt;=6,1,"")</f>
        <v>1</v>
      </c>
      <c r="H13">
        <f>IF($A$1&gt;=10,1,"")</f>
        <v>1</v>
      </c>
      <c r="I13">
        <f>IF($A$1&gt;=26,1,"")</f>
      </c>
      <c r="M13" s="2">
        <f>IF($B$1&gt;=24,1,"")</f>
      </c>
      <c r="N13" s="2">
        <f>IF($B$1&gt;=6,1,"")</f>
        <v>1</v>
      </c>
      <c r="O13" s="2">
        <f>IF($B$1&gt;=18,1,"")</f>
      </c>
      <c r="P13" s="2">
        <f>IF($B$1&gt;=16,1,"")</f>
      </c>
      <c r="Q13" s="2">
        <f>IF($B$1&gt;=6,1,"")</f>
        <v>1</v>
      </c>
      <c r="R13" s="2">
        <f>IF($B$1&gt;=24,1,"")</f>
      </c>
      <c r="U13" s="2"/>
      <c r="V13" s="2"/>
      <c r="W13" s="2">
        <f>IF($C$1&gt;=24,1,"")</f>
      </c>
      <c r="X13" s="2">
        <f>IF($C$1&gt;=12,1,"")</f>
        <v>1</v>
      </c>
      <c r="Y13" s="4"/>
      <c r="Z13" s="4"/>
      <c r="AA13" s="2">
        <f>IF($C$1&gt;=16,1,"")</f>
      </c>
      <c r="AB13" s="2"/>
      <c r="AC13" s="2"/>
    </row>
    <row r="14" spans="2:29" ht="24.75" customHeight="1">
      <c r="B14">
        <f>IF($A$1&gt;=32,1,"")</f>
      </c>
      <c r="C14">
        <f>IF($A$1&gt;=10,1,"")</f>
        <v>1</v>
      </c>
      <c r="D14">
        <f>IF($A$1&gt;=8,1,"")</f>
        <v>1</v>
      </c>
      <c r="E14" s="1"/>
      <c r="F14" s="1"/>
      <c r="G14">
        <f>IF($A$1&gt;=6,1,"")</f>
        <v>1</v>
      </c>
      <c r="H14">
        <f>IF($A$1&gt;=12,1,"")</f>
        <v>1</v>
      </c>
      <c r="I14">
        <f>IF($A$1&gt;=32,1,"")</f>
      </c>
      <c r="L14" s="2">
        <f>IF($B$1&gt;=20,1,"")</f>
      </c>
      <c r="M14" s="2">
        <f>IF($B$1&gt;=14,1,"")</f>
      </c>
      <c r="N14" s="3"/>
      <c r="O14" s="3"/>
      <c r="P14" s="3"/>
      <c r="Q14" s="3"/>
      <c r="R14" s="2">
        <f>IF($B$1&gt;=14,1,"")</f>
      </c>
      <c r="S14" s="2">
        <f>IF($B$1&gt;=20,1,"")</f>
      </c>
      <c r="U14" s="2"/>
      <c r="V14" s="2"/>
      <c r="W14" s="2"/>
      <c r="X14" s="2">
        <f>IF($C$1&gt;=16,1,"")</f>
      </c>
      <c r="Y14" s="4"/>
      <c r="Z14" s="4"/>
      <c r="AA14" s="2">
        <f>IF($C$1&gt;=12,1,"")</f>
        <v>1</v>
      </c>
      <c r="AB14" s="2">
        <f>IF($C$1&gt;=24,1,"")</f>
      </c>
      <c r="AC14" s="2"/>
    </row>
    <row r="15" spans="3:29" ht="24.75" customHeight="1">
      <c r="C15">
        <f>IF($A$1&gt;=22,1,"")</f>
      </c>
      <c r="D15">
        <f>IF($A$1&gt;=20,1,"")</f>
      </c>
      <c r="E15">
        <f>IF($A$1&gt;=16,1,"")</f>
      </c>
      <c r="F15">
        <f>IF($A$1&gt;=16,1,"")</f>
      </c>
      <c r="G15">
        <f>IF($A$1&gt;=20,1,"")</f>
      </c>
      <c r="H15">
        <f>IF($A$1&gt;=22,1,"")</f>
      </c>
      <c r="L15" s="2"/>
      <c r="M15" s="2">
        <f>IF($B$1&gt;=22,1,"")</f>
      </c>
      <c r="N15" s="2">
        <f>IF($B$1&gt;=8,1,"")</f>
        <v>1</v>
      </c>
      <c r="O15" s="2">
        <f>IF($B$1&gt;=16,1,"")</f>
      </c>
      <c r="P15" s="2">
        <f>IF($B$1&gt;=18,1,"")</f>
      </c>
      <c r="Q15" s="2">
        <f>IF($B$1&gt;=8,1,"")</f>
        <v>1</v>
      </c>
      <c r="R15" s="2">
        <f>IF($B$1&gt;=22,1,"")</f>
      </c>
      <c r="S15" s="2"/>
      <c r="U15" s="2"/>
      <c r="V15" s="2"/>
      <c r="W15" s="2"/>
      <c r="Y15" s="2">
        <f>IF($C$1&gt;=14,1,"")</f>
      </c>
      <c r="Z15" s="2">
        <f>IF($C$1&gt;=6,1,"")</f>
        <v>1</v>
      </c>
      <c r="AA15" s="2">
        <f>IF($C$1&gt;=6,1,"")</f>
        <v>1</v>
      </c>
      <c r="AB15" s="2">
        <f>IF($C$1&gt;=18,1,"")</f>
      </c>
      <c r="AC15" s="2"/>
    </row>
    <row r="16" spans="12:29" ht="24.75" customHeight="1">
      <c r="L16" s="2"/>
      <c r="M16" s="2"/>
      <c r="N16" s="2">
        <f>IF($B$1&gt;=12,1,"")</f>
      </c>
      <c r="Q16" s="2">
        <f>IF($B$1&gt;=12,1,"")</f>
      </c>
      <c r="R16" s="2"/>
      <c r="S16" s="2"/>
      <c r="U16" s="2"/>
      <c r="V16" s="2"/>
      <c r="Y16" s="2"/>
      <c r="Z16" s="2">
        <f>IF($C$1&gt;=22,1,"")</f>
      </c>
      <c r="AA16" s="2">
        <f>IF($C$1&gt;=10,1,"")</f>
        <v>1</v>
      </c>
      <c r="AB16" s="2">
        <f>IF($C$1&gt;=20,1,"")</f>
      </c>
      <c r="AC16" s="2"/>
    </row>
    <row r="17" spans="3:29" ht="21.75" customHeight="1">
      <c r="C17" s="17" t="s">
        <v>3</v>
      </c>
      <c r="L17" s="18" t="s">
        <v>4</v>
      </c>
      <c r="V17" s="2">
        <f>IF($C$1&gt;=32,1,"")</f>
      </c>
      <c r="W17" s="19" t="s">
        <v>5</v>
      </c>
      <c r="X17" s="2"/>
      <c r="Y17" s="2"/>
      <c r="Z17" s="2"/>
      <c r="AA17" s="2"/>
      <c r="AB17" s="2">
        <f>IF($C$1&gt;=26,1,"")</f>
      </c>
      <c r="AC17" s="2">
        <f>IF($C$1&gt;=32,1,"")</f>
      </c>
    </row>
    <row r="18" spans="5:25" ht="14.25" customHeight="1">
      <c r="E18" s="21">
        <f>IF(N21="spróbuj jeszcze raz","P= "&amp;A1,"")</f>
      </c>
      <c r="O18" s="20">
        <f>IF(N21="spróbuj jeszcze raz","P= "&amp;B1,"")</f>
      </c>
      <c r="Y18" s="22">
        <f>IF(N21="spróbuj jeszcze raz","P= "&amp;C1,"")</f>
      </c>
    </row>
    <row r="19" spans="12:19" ht="14.25" customHeight="1">
      <c r="L19" s="229"/>
      <c r="M19" s="229"/>
      <c r="N19" s="229"/>
      <c r="O19" s="229"/>
      <c r="P19" s="229"/>
      <c r="Q19" s="229"/>
      <c r="R19" s="229"/>
      <c r="S19" s="229"/>
    </row>
    <row r="20" spans="7:17" ht="26.25" customHeight="1">
      <c r="G20" s="105" t="s">
        <v>13</v>
      </c>
      <c r="N20" s="239"/>
      <c r="O20" s="239"/>
      <c r="P20" s="239"/>
      <c r="Q20" s="239"/>
    </row>
    <row r="21" spans="14:17" ht="27" customHeight="1">
      <c r="N21" s="240">
        <f>IF(N20="","",IF(N20=D1,"C","D"))</f>
      </c>
      <c r="O21" s="240"/>
      <c r="P21" s="240"/>
      <c r="Q21" s="240"/>
    </row>
    <row r="22" spans="27:29" ht="7.5" customHeight="1" hidden="1">
      <c r="AA22" s="8"/>
      <c r="AC22" s="8"/>
    </row>
    <row r="23" spans="2:6" ht="15" customHeight="1">
      <c r="B23" s="233" t="s">
        <v>1</v>
      </c>
      <c r="C23" s="233"/>
      <c r="D23" s="233"/>
      <c r="E23" s="233"/>
      <c r="F23" s="233"/>
    </row>
    <row r="24" ht="18" customHeight="1">
      <c r="N24" s="104"/>
    </row>
    <row r="25" ht="13.5" customHeight="1"/>
    <row r="27" spans="2:5" ht="18" customHeight="1">
      <c r="B27" s="7"/>
      <c r="C27" s="7" t="s">
        <v>6</v>
      </c>
      <c r="D27" s="7"/>
      <c r="E27" s="7"/>
    </row>
    <row r="28" spans="2:5" ht="18" customHeight="1">
      <c r="B28" s="7"/>
      <c r="C28" s="7" t="s">
        <v>7</v>
      </c>
      <c r="D28" s="7"/>
      <c r="E28" s="7"/>
    </row>
    <row r="29" spans="2:5" ht="18" customHeight="1">
      <c r="B29" s="7"/>
      <c r="C29" s="7" t="s">
        <v>8</v>
      </c>
      <c r="D29" s="7"/>
      <c r="E29" s="7"/>
    </row>
    <row r="30" spans="2:5" ht="18" customHeight="1">
      <c r="B30" s="7"/>
      <c r="C30" s="7" t="s">
        <v>9</v>
      </c>
      <c r="D30" s="7"/>
      <c r="E30" s="7"/>
    </row>
    <row r="31" spans="2:5" ht="18" customHeight="1">
      <c r="B31" s="7"/>
      <c r="C31" s="7"/>
      <c r="D31" s="7"/>
      <c r="E31" s="7"/>
    </row>
    <row r="32" spans="2:5" ht="18" customHeight="1">
      <c r="B32" s="7"/>
      <c r="C32" s="7"/>
      <c r="D32" s="7"/>
      <c r="E32" s="7"/>
    </row>
    <row r="33" spans="2:5" ht="18" customHeight="1">
      <c r="B33" s="7"/>
      <c r="C33" s="7"/>
      <c r="D33" s="7"/>
      <c r="E33" s="7"/>
    </row>
    <row r="34" spans="2:5" ht="18" customHeight="1">
      <c r="B34" s="7"/>
      <c r="C34" s="7"/>
      <c r="D34" s="7"/>
      <c r="E34" s="7"/>
    </row>
    <row r="35" spans="2:5" ht="18" customHeight="1">
      <c r="B35" s="7"/>
      <c r="C35" s="7"/>
      <c r="D35" s="7"/>
      <c r="E35" s="7"/>
    </row>
    <row r="36" spans="2:5" ht="18" customHeight="1">
      <c r="B36" s="7"/>
      <c r="C36" s="7"/>
      <c r="D36" s="7"/>
      <c r="E36" s="7"/>
    </row>
    <row r="37" spans="2:5" ht="18" customHeight="1">
      <c r="B37" s="7"/>
      <c r="C37" s="7"/>
      <c r="D37" s="7"/>
      <c r="E37" s="7"/>
    </row>
    <row r="38" spans="2:5" ht="18" customHeight="1">
      <c r="B38" s="7"/>
      <c r="C38" s="7"/>
      <c r="D38" s="7"/>
      <c r="E38" s="7"/>
    </row>
    <row r="39" spans="2:5" ht="18" customHeight="1">
      <c r="B39" s="7"/>
      <c r="C39" s="7"/>
      <c r="D39" s="7"/>
      <c r="E39" s="7"/>
    </row>
    <row r="40" spans="2:5" ht="18" customHeight="1">
      <c r="B40" s="7"/>
      <c r="C40" s="7"/>
      <c r="D40" s="7"/>
      <c r="E40" s="7"/>
    </row>
    <row r="41" spans="2:5" ht="18" customHeight="1">
      <c r="B41" s="7"/>
      <c r="C41" s="7"/>
      <c r="D41" s="7"/>
      <c r="E41" s="7"/>
    </row>
    <row r="42" spans="2:5" ht="18" customHeight="1">
      <c r="B42" s="7"/>
      <c r="C42" s="7"/>
      <c r="D42" s="7"/>
      <c r="E42" s="7"/>
    </row>
    <row r="43" spans="2:5" ht="18" customHeight="1">
      <c r="B43" s="7"/>
      <c r="C43" s="7"/>
      <c r="D43" s="7"/>
      <c r="E43" s="7"/>
    </row>
    <row r="44" spans="2:5" ht="18" customHeight="1">
      <c r="B44" s="7"/>
      <c r="C44" s="7"/>
      <c r="D44" s="7"/>
      <c r="E44" s="7"/>
    </row>
    <row r="45" spans="2:5" ht="18" customHeight="1">
      <c r="B45" s="7"/>
      <c r="C45" s="7"/>
      <c r="D45" s="7"/>
      <c r="E45" s="7"/>
    </row>
    <row r="46" spans="2:5" ht="18" customHeight="1">
      <c r="B46" s="7"/>
      <c r="C46" s="7"/>
      <c r="D46" s="7"/>
      <c r="E46" s="7"/>
    </row>
    <row r="47" spans="2:5" ht="18" customHeight="1">
      <c r="B47" s="7"/>
      <c r="C47" s="7"/>
      <c r="D47" s="7"/>
      <c r="E47" s="7"/>
    </row>
    <row r="48" spans="2:5" ht="18" customHeight="1">
      <c r="B48" s="7"/>
      <c r="C48" s="7"/>
      <c r="D48" s="7"/>
      <c r="E48" s="7"/>
    </row>
    <row r="49" spans="2:5" ht="18" customHeight="1">
      <c r="B49" s="7"/>
      <c r="C49" s="7"/>
      <c r="D49" s="7"/>
      <c r="E49" s="7"/>
    </row>
    <row r="50" spans="2:5" ht="18" customHeight="1">
      <c r="B50" s="7"/>
      <c r="C50" s="7"/>
      <c r="D50" s="7"/>
      <c r="E50" s="7"/>
    </row>
    <row r="51" spans="2:5" ht="18" customHeight="1">
      <c r="B51" s="7"/>
      <c r="C51" s="7"/>
      <c r="D51" s="7"/>
      <c r="E51" s="7"/>
    </row>
    <row r="52" spans="2:5" ht="18" customHeight="1">
      <c r="B52" s="7"/>
      <c r="C52" s="7"/>
      <c r="D52" s="7"/>
      <c r="E52" s="7"/>
    </row>
    <row r="53" spans="2:5" ht="18" customHeight="1">
      <c r="B53" s="7"/>
      <c r="C53" s="7"/>
      <c r="D53" s="7"/>
      <c r="E53" s="7"/>
    </row>
    <row r="54" spans="2:5" ht="18" customHeight="1">
      <c r="B54" s="7"/>
      <c r="C54" s="7"/>
      <c r="D54" s="7"/>
      <c r="E54" s="7"/>
    </row>
    <row r="55" spans="2:5" ht="18" customHeight="1">
      <c r="B55" s="7"/>
      <c r="C55" s="7"/>
      <c r="D55" s="7"/>
      <c r="E55" s="7"/>
    </row>
    <row r="56" spans="2:5" ht="18" customHeight="1">
      <c r="B56" s="7"/>
      <c r="C56" s="7"/>
      <c r="D56" s="7"/>
      <c r="E56" s="7"/>
    </row>
    <row r="57" spans="2:5" ht="18" customHeight="1">
      <c r="B57" s="7"/>
      <c r="C57" s="7"/>
      <c r="D57" s="7"/>
      <c r="E57" s="7"/>
    </row>
    <row r="58" spans="2:5" ht="18" customHeight="1">
      <c r="B58" s="7"/>
      <c r="C58" s="7"/>
      <c r="D58" s="7"/>
      <c r="E58" s="7"/>
    </row>
    <row r="59" spans="2:5" ht="18" customHeight="1">
      <c r="B59" s="7"/>
      <c r="C59" s="7"/>
      <c r="D59" s="7"/>
      <c r="E59" s="7"/>
    </row>
    <row r="60" spans="2:5" ht="18" customHeight="1">
      <c r="B60" s="7"/>
      <c r="C60" s="7"/>
      <c r="D60" s="7"/>
      <c r="E60" s="7"/>
    </row>
    <row r="61" spans="2:5" ht="18" customHeight="1">
      <c r="B61" s="7"/>
      <c r="C61" s="7"/>
      <c r="D61" s="7"/>
      <c r="E61" s="7"/>
    </row>
    <row r="62" spans="2:5" ht="18" customHeight="1">
      <c r="B62" s="7"/>
      <c r="C62" s="7"/>
      <c r="D62" s="7"/>
      <c r="E62" s="7"/>
    </row>
    <row r="63" spans="2:5" ht="18" customHeight="1">
      <c r="B63" s="7"/>
      <c r="C63" s="7"/>
      <c r="D63" s="7"/>
      <c r="E63" s="7"/>
    </row>
    <row r="64" spans="2:5" ht="18" customHeight="1">
      <c r="B64" s="7"/>
      <c r="C64" s="7"/>
      <c r="D64" s="7"/>
      <c r="E64" s="7"/>
    </row>
    <row r="65" spans="2:5" ht="18" customHeight="1">
      <c r="B65" s="7"/>
      <c r="C65" s="7"/>
      <c r="D65" s="7"/>
      <c r="E65" s="7"/>
    </row>
    <row r="66" spans="2:5" ht="18" customHeight="1">
      <c r="B66" s="7"/>
      <c r="C66" s="7"/>
      <c r="D66" s="7"/>
      <c r="E66" s="7"/>
    </row>
    <row r="67" spans="2:5" ht="18" customHeight="1">
      <c r="B67" s="7"/>
      <c r="C67" s="7"/>
      <c r="D67" s="7"/>
      <c r="E67" s="7"/>
    </row>
    <row r="68" spans="2:5" ht="18" customHeight="1">
      <c r="B68" s="7"/>
      <c r="C68" s="7"/>
      <c r="D68" s="7"/>
      <c r="E68" s="7"/>
    </row>
    <row r="69" spans="2:5" ht="18" customHeight="1">
      <c r="B69" s="7"/>
      <c r="C69" s="7"/>
      <c r="D69" s="7"/>
      <c r="E69" s="7"/>
    </row>
    <row r="70" spans="2:5" ht="18" customHeight="1">
      <c r="B70" s="7"/>
      <c r="C70" s="7"/>
      <c r="D70" s="7"/>
      <c r="E70" s="7"/>
    </row>
    <row r="71" spans="2:5" ht="18" customHeight="1">
      <c r="B71" s="7"/>
      <c r="C71" s="7"/>
      <c r="D71" s="7"/>
      <c r="E71" s="7"/>
    </row>
    <row r="72" spans="2:5" ht="18" customHeight="1">
      <c r="B72" s="7"/>
      <c r="C72" s="7"/>
      <c r="D72" s="7"/>
      <c r="E72" s="7"/>
    </row>
    <row r="73" spans="2:5" ht="18" customHeight="1">
      <c r="B73" s="7"/>
      <c r="C73" s="7"/>
      <c r="D73" s="7"/>
      <c r="E73" s="7"/>
    </row>
    <row r="74" spans="2:5" ht="18" customHeight="1">
      <c r="B74" s="7"/>
      <c r="C74" s="7"/>
      <c r="D74" s="7"/>
      <c r="E74" s="7"/>
    </row>
    <row r="75" spans="2:5" ht="18" customHeight="1">
      <c r="B75" s="7"/>
      <c r="C75" s="7"/>
      <c r="D75" s="7"/>
      <c r="E75" s="7"/>
    </row>
    <row r="76" spans="2:5" ht="18" customHeight="1">
      <c r="B76" s="7"/>
      <c r="C76" s="7"/>
      <c r="D76" s="7"/>
      <c r="E76" s="7"/>
    </row>
    <row r="77" spans="2:5" ht="18" customHeight="1">
      <c r="B77" s="7"/>
      <c r="C77" s="7"/>
      <c r="D77" s="7"/>
      <c r="E77" s="7"/>
    </row>
    <row r="78" spans="2:5" ht="18" customHeight="1">
      <c r="B78" s="7"/>
      <c r="C78" s="7"/>
      <c r="D78" s="7"/>
      <c r="E78" s="7"/>
    </row>
    <row r="79" spans="2:5" ht="18" customHeight="1">
      <c r="B79" s="7"/>
      <c r="C79" s="7"/>
      <c r="D79" s="7"/>
      <c r="E79" s="7"/>
    </row>
    <row r="80" spans="2:5" ht="18" customHeight="1">
      <c r="B80" s="7"/>
      <c r="C80" s="7"/>
      <c r="D80" s="7"/>
      <c r="E80" s="7"/>
    </row>
    <row r="81" spans="2:5" ht="18" customHeight="1">
      <c r="B81" s="7"/>
      <c r="C81" s="7"/>
      <c r="D81" s="7"/>
      <c r="E81" s="7"/>
    </row>
    <row r="82" spans="2:5" ht="18" customHeight="1">
      <c r="B82" s="7"/>
      <c r="C82" s="7"/>
      <c r="D82" s="7"/>
      <c r="E82" s="7"/>
    </row>
    <row r="83" spans="2:5" ht="18" customHeight="1">
      <c r="B83" s="7"/>
      <c r="C83" s="7"/>
      <c r="D83" s="7"/>
      <c r="E83" s="7"/>
    </row>
    <row r="84" spans="2:5" ht="18" customHeight="1">
      <c r="B84" s="7"/>
      <c r="C84" s="7"/>
      <c r="D84" s="7"/>
      <c r="E84" s="7"/>
    </row>
    <row r="85" spans="2:5" ht="18" customHeight="1">
      <c r="B85" s="7"/>
      <c r="C85" s="7"/>
      <c r="D85" s="7"/>
      <c r="E85" s="7"/>
    </row>
    <row r="86" spans="2:5" ht="18" customHeight="1">
      <c r="B86" s="7"/>
      <c r="C86" s="7"/>
      <c r="D86" s="7"/>
      <c r="E86" s="7"/>
    </row>
    <row r="87" spans="2:5" ht="18" customHeight="1">
      <c r="B87" s="7"/>
      <c r="C87" s="7"/>
      <c r="D87" s="7"/>
      <c r="E87" s="7"/>
    </row>
    <row r="88" spans="2:5" ht="18" customHeight="1">
      <c r="B88" s="7"/>
      <c r="C88" s="7"/>
      <c r="D88" s="7"/>
      <c r="E88" s="7"/>
    </row>
    <row r="89" spans="2:5" ht="18" customHeight="1">
      <c r="B89" s="7"/>
      <c r="C89" s="7"/>
      <c r="D89" s="7"/>
      <c r="E89" s="7"/>
    </row>
    <row r="90" spans="2:5" ht="18" customHeight="1">
      <c r="B90" s="7"/>
      <c r="C90" s="7"/>
      <c r="D90" s="7"/>
      <c r="E90" s="7"/>
    </row>
    <row r="91" spans="2:5" ht="18" customHeight="1">
      <c r="B91" s="7"/>
      <c r="C91" s="7"/>
      <c r="D91" s="7"/>
      <c r="E91" s="7"/>
    </row>
    <row r="92" spans="2:5" ht="18" customHeight="1">
      <c r="B92" s="7"/>
      <c r="C92" s="7"/>
      <c r="D92" s="7"/>
      <c r="E92" s="7"/>
    </row>
    <row r="93" spans="2:5" ht="18" customHeight="1">
      <c r="B93" s="7"/>
      <c r="C93" s="7"/>
      <c r="D93" s="7"/>
      <c r="E93" s="7"/>
    </row>
    <row r="94" spans="2:5" ht="18" customHeight="1">
      <c r="B94" s="7"/>
      <c r="C94" s="7"/>
      <c r="D94" s="7"/>
      <c r="E94" s="7"/>
    </row>
    <row r="95" spans="2:5" ht="18" customHeight="1">
      <c r="B95" s="7"/>
      <c r="C95" s="7"/>
      <c r="D95" s="7"/>
      <c r="E95" s="7"/>
    </row>
    <row r="96" spans="2:5" ht="18" customHeight="1">
      <c r="B96" s="7"/>
      <c r="C96" s="7"/>
      <c r="D96" s="7"/>
      <c r="E96" s="7"/>
    </row>
    <row r="97" spans="2:5" ht="18" customHeight="1">
      <c r="B97" s="7"/>
      <c r="C97" s="7"/>
      <c r="D97" s="7"/>
      <c r="E97" s="7"/>
    </row>
    <row r="98" spans="2:5" ht="18" customHeight="1">
      <c r="B98" s="7"/>
      <c r="C98" s="7"/>
      <c r="D98" s="7"/>
      <c r="E98" s="7"/>
    </row>
    <row r="99" spans="2:5" ht="18" customHeight="1">
      <c r="B99" s="7"/>
      <c r="C99" s="7"/>
      <c r="D99" s="7"/>
      <c r="E99" s="7"/>
    </row>
    <row r="100" spans="2:5" ht="18" customHeight="1">
      <c r="B100" s="7"/>
      <c r="C100" s="7"/>
      <c r="D100" s="7"/>
      <c r="E100" s="7"/>
    </row>
    <row r="101" spans="2:5" ht="18" customHeight="1">
      <c r="B101" s="7"/>
      <c r="C101" s="7"/>
      <c r="D101" s="7"/>
      <c r="E101" s="7"/>
    </row>
    <row r="102" spans="2:5" ht="18" customHeight="1">
      <c r="B102" s="7"/>
      <c r="C102" s="7"/>
      <c r="D102" s="7"/>
      <c r="E102" s="7"/>
    </row>
    <row r="103" spans="2:5" ht="18" customHeight="1">
      <c r="B103" s="7"/>
      <c r="C103" s="7"/>
      <c r="D103" s="7"/>
      <c r="E103" s="7"/>
    </row>
    <row r="104" spans="2:5" ht="18" customHeight="1">
      <c r="B104" s="7"/>
      <c r="C104" s="7"/>
      <c r="D104" s="7"/>
      <c r="E104" s="7"/>
    </row>
    <row r="105" spans="2:5" ht="18" customHeight="1">
      <c r="B105" s="7"/>
      <c r="C105" s="7"/>
      <c r="D105" s="7"/>
      <c r="E105" s="7"/>
    </row>
    <row r="106" spans="2:5" ht="18" customHeight="1">
      <c r="B106" s="7"/>
      <c r="C106" s="7"/>
      <c r="D106" s="7"/>
      <c r="E106" s="7"/>
    </row>
    <row r="107" spans="2:5" ht="18" customHeight="1">
      <c r="B107" s="7"/>
      <c r="C107" s="7"/>
      <c r="D107" s="7"/>
      <c r="E107" s="7"/>
    </row>
    <row r="108" spans="2:5" ht="18" customHeight="1">
      <c r="B108" s="7"/>
      <c r="C108" s="7"/>
      <c r="D108" s="7"/>
      <c r="E108" s="7"/>
    </row>
    <row r="109" spans="2:5" ht="18" customHeight="1">
      <c r="B109" s="7"/>
      <c r="C109" s="7"/>
      <c r="D109" s="7"/>
      <c r="E109" s="7"/>
    </row>
    <row r="110" spans="2:5" ht="18" customHeight="1">
      <c r="B110" s="7"/>
      <c r="C110" s="7"/>
      <c r="D110" s="7"/>
      <c r="E110" s="7"/>
    </row>
    <row r="111" spans="2:5" ht="18" customHeight="1">
      <c r="B111" s="7"/>
      <c r="C111" s="7"/>
      <c r="D111" s="7"/>
      <c r="E111" s="7"/>
    </row>
    <row r="112" spans="2:5" ht="18" customHeight="1">
      <c r="B112" s="7"/>
      <c r="C112" s="7"/>
      <c r="D112" s="7"/>
      <c r="E112" s="7"/>
    </row>
    <row r="113" spans="2:5" ht="18" customHeight="1">
      <c r="B113" s="7"/>
      <c r="C113" s="7"/>
      <c r="D113" s="7"/>
      <c r="E113" s="7"/>
    </row>
    <row r="114" spans="2:5" ht="18" customHeight="1">
      <c r="B114" s="7"/>
      <c r="C114" s="7"/>
      <c r="D114" s="7"/>
      <c r="E114" s="7"/>
    </row>
    <row r="115" spans="2:5" ht="18" customHeight="1">
      <c r="B115" s="7"/>
      <c r="C115" s="7"/>
      <c r="D115" s="7"/>
      <c r="E115" s="7"/>
    </row>
  </sheetData>
  <mergeCells count="5">
    <mergeCell ref="D5:G5"/>
    <mergeCell ref="B23:F23"/>
    <mergeCell ref="N20:Q20"/>
    <mergeCell ref="L19:S19"/>
    <mergeCell ref="N21:Q21"/>
  </mergeCells>
  <conditionalFormatting sqref="I13:I14 D12:D15 B13:C14 C15:C16 E10:F12 E15:F17 G12:H15 C12">
    <cfRule type="cellIs" priority="1" dxfId="0" operator="equal" stopIfTrue="1">
      <formula>1</formula>
    </cfRule>
  </conditionalFormatting>
  <conditionalFormatting sqref="N12:N13 Q12:Q13 O13:P13 R14:S15 R13 M13 L14:M15 N15:Q16">
    <cfRule type="cellIs" priority="2" dxfId="1" operator="equal" stopIfTrue="1">
      <formula>1</formula>
    </cfRule>
  </conditionalFormatting>
  <conditionalFormatting sqref="AB14 Z16:AB16 AB17:AC17 X13:X14 AA13:AA14 W12:Z12 Y15:AB15 W11:Y11 W13 V17:W17">
    <cfRule type="cellIs" priority="3" dxfId="2" operator="equal" stopIfTrue="1">
      <formula>1</formula>
    </cfRule>
  </conditionalFormatting>
  <conditionalFormatting sqref="N21:Q21">
    <cfRule type="cellIs" priority="4" dxfId="9" operator="equal" stopIfTrue="1">
      <formula>"C"</formula>
    </cfRule>
  </conditionalFormatting>
  <conditionalFormatting sqref="N20:Q20">
    <cfRule type="expression" priority="5" dxfId="16" stopIfTrue="1">
      <formula>($N$21="C")</formula>
    </cfRule>
    <cfRule type="expression" priority="6" dxfId="15" stopIfTrue="1">
      <formula>AND($N$21&lt;&gt;"",$N$20&lt;&gt;$D$1)</formula>
    </cfRule>
  </conditionalFormatting>
  <dataValidations count="2">
    <dataValidation type="whole" allowBlank="1" showInputMessage="1" showErrorMessage="1" errorTitle="U W A G A !!!" error="Wpisana wartość jest nieprawidłowa." sqref="Z19:AA20 G19 F19:F20">
      <formula1>1</formula1>
      <formula2>50</formula2>
    </dataValidation>
    <dataValidation type="list" allowBlank="1" showInputMessage="1" showErrorMessage="1" errorTitle="UWAGA!" error="Wpisana wartość jest nieprawidłowa." sqref="N20:Q20">
      <formula1>$C$27:$C$30</formula1>
    </dataValidation>
  </dataValidations>
  <printOptions/>
  <pageMargins left="0.75" right="0.75" top="1" bottom="1" header="0.5" footer="0.5"/>
  <pageSetup horizontalDpi="300" verticalDpi="300" orientation="portrait" paperSize="9" r:id="rId5"/>
  <drawing r:id="rId3"/>
  <legacyDrawing r:id="rId2"/>
  <picture r:id="rId4"/>
</worksheet>
</file>

<file path=xl/worksheets/sheet4.xml><?xml version="1.0" encoding="utf-8"?>
<worksheet xmlns="http://schemas.openxmlformats.org/spreadsheetml/2006/main" xmlns:r="http://schemas.openxmlformats.org/officeDocument/2006/relationships">
  <sheetPr codeName="Arkusz3"/>
  <dimension ref="A1:L9"/>
  <sheetViews>
    <sheetView showGridLines="0" showRowColHeaders="0" showOutlineSymbols="0" workbookViewId="0" topLeftCell="A1">
      <selection activeCell="D4" sqref="D4"/>
    </sheetView>
  </sheetViews>
  <sheetFormatPr defaultColWidth="9.00390625" defaultRowHeight="49.5" customHeight="1"/>
  <cols>
    <col min="1" max="1" width="13.875" style="0" customWidth="1"/>
    <col min="2" max="9" width="8.875" style="0" customWidth="1"/>
    <col min="10" max="16384" width="8.75390625" style="0" customWidth="1"/>
  </cols>
  <sheetData>
    <row r="1" spans="1:8" ht="40.5" customHeight="1">
      <c r="A1" s="241" t="s">
        <v>16</v>
      </c>
      <c r="B1" s="241"/>
      <c r="C1" s="241"/>
      <c r="D1" s="241"/>
      <c r="E1" s="241"/>
      <c r="F1" s="241"/>
      <c r="G1" s="241"/>
      <c r="H1" s="241"/>
    </row>
    <row r="2" spans="1:4" ht="46.5" customHeight="1">
      <c r="A2" s="7">
        <v>7</v>
      </c>
      <c r="B2" s="212"/>
      <c r="C2" s="213" t="s">
        <v>0</v>
      </c>
      <c r="D2" s="100"/>
    </row>
    <row r="3" spans="8:11" ht="42" customHeight="1">
      <c r="H3" s="242" t="s">
        <v>26</v>
      </c>
      <c r="I3" s="242"/>
      <c r="J3" s="242"/>
      <c r="K3" s="242"/>
    </row>
    <row r="4" spans="8:11" ht="46.5" customHeight="1">
      <c r="H4" s="28"/>
      <c r="I4" s="28"/>
      <c r="J4" s="28"/>
      <c r="K4" s="28"/>
    </row>
    <row r="5" spans="2:11" ht="46.5" customHeight="1">
      <c r="B5" s="7"/>
      <c r="D5" s="243" t="str">
        <f>IF(B5="","Dokończ rysunek, tak aby pole niebieskiej figury wynosiło "&amp;A2&amp;". Po skończeniu sprawdź swoje rozwiązanie.",IF(B5=1,"BRAWO! Twoje rozwiązanie jest prawidłowe.","Przykro mi, ale Twój rysunek nie jest dobry."))</f>
        <v>Dokończ rysunek, tak aby pole niebieskiej figury wynosiło 7. Po skończeniu sprawdź swoje rozwiązanie.</v>
      </c>
      <c r="E5" s="243"/>
      <c r="F5" s="243"/>
      <c r="H5" s="28"/>
      <c r="I5" s="29"/>
      <c r="J5" s="30"/>
      <c r="K5" s="28"/>
    </row>
    <row r="6" spans="6:11" ht="46.5" customHeight="1">
      <c r="F6" s="188">
        <f>IF(B5="","",IF(B5=1,"C","D"))</f>
      </c>
      <c r="H6" s="28"/>
      <c r="I6" s="30"/>
      <c r="J6" s="29"/>
      <c r="K6" s="28"/>
    </row>
    <row r="7" spans="5:11" ht="46.5" customHeight="1">
      <c r="E7" s="25"/>
      <c r="H7" s="28"/>
      <c r="I7" s="28"/>
      <c r="J7" s="28"/>
      <c r="K7" s="28"/>
    </row>
    <row r="8" ht="38.25" customHeight="1">
      <c r="K8" s="7">
        <f>SUM(Kwadrat)</f>
        <v>0</v>
      </c>
    </row>
    <row r="9" spans="11:12" ht="49.5" customHeight="1">
      <c r="K9" s="27"/>
      <c r="L9" s="26"/>
    </row>
  </sheetData>
  <mergeCells count="3">
    <mergeCell ref="A1:H1"/>
    <mergeCell ref="H3:K3"/>
    <mergeCell ref="D5:F5"/>
  </mergeCells>
  <conditionalFormatting sqref="K6 H5:H7 I6:I7 J7:K7 H4:I4 J4:K5">
    <cfRule type="cellIs" priority="1" dxfId="17" operator="equal" stopIfTrue="1">
      <formula>1</formula>
    </cfRule>
  </conditionalFormatting>
  <conditionalFormatting sqref="F6">
    <cfRule type="cellIs" priority="2" dxfId="9" operator="equal" stopIfTrue="1">
      <formula>"C"</formula>
    </cfRule>
  </conditionalFormatting>
  <printOptions/>
  <pageMargins left="0.75" right="0.75" top="1" bottom="1" header="0.5" footer="0.5"/>
  <pageSetup horizontalDpi="300" verticalDpi="300" orientation="portrait" paperSize="9" r:id="rId3"/>
  <drawing r:id="rId1"/>
  <picture r:id="rId2"/>
</worksheet>
</file>

<file path=xl/worksheets/sheet5.xml><?xml version="1.0" encoding="utf-8"?>
<worksheet xmlns="http://schemas.openxmlformats.org/spreadsheetml/2006/main" xmlns:r="http://schemas.openxmlformats.org/officeDocument/2006/relationships">
  <sheetPr codeName="Arkusz10"/>
  <dimension ref="B2:U18"/>
  <sheetViews>
    <sheetView showGridLines="0" showRowColHeaders="0" showOutlineSymbols="0" workbookViewId="0" topLeftCell="A1">
      <selection activeCell="D8" sqref="D8"/>
    </sheetView>
  </sheetViews>
  <sheetFormatPr defaultColWidth="9.00390625" defaultRowHeight="12.75"/>
  <cols>
    <col min="1" max="1" width="12.75390625" style="0" customWidth="1"/>
    <col min="2" max="25" width="4.25390625" style="0" customWidth="1"/>
  </cols>
  <sheetData>
    <row r="2" ht="12.75">
      <c r="B2" s="7" t="str">
        <f>IF(COUNTIF(E8:T16,"C")=10,"BRAWO!","Jakie jest pole narysowanej figury?")</f>
        <v>Jakie jest pole narysowanej figury?</v>
      </c>
    </row>
    <row r="4" ht="22.5" customHeight="1">
      <c r="O4" s="217" t="s">
        <v>0</v>
      </c>
    </row>
    <row r="5" spans="2:21" ht="22.5" customHeight="1">
      <c r="B5" s="44"/>
      <c r="C5" s="207"/>
      <c r="D5" s="44"/>
      <c r="E5" s="44"/>
      <c r="F5" s="44"/>
      <c r="G5" s="44"/>
      <c r="H5" s="44"/>
      <c r="I5" s="44"/>
      <c r="J5" s="44"/>
      <c r="K5" s="44"/>
      <c r="L5" s="44"/>
      <c r="M5" s="44"/>
      <c r="N5" s="44"/>
      <c r="O5" s="44"/>
      <c r="P5" s="44"/>
      <c r="Q5" s="44"/>
      <c r="R5" s="44"/>
      <c r="S5" s="44"/>
      <c r="T5" s="44"/>
      <c r="U5" s="44"/>
    </row>
    <row r="6" spans="2:21" ht="22.5" customHeight="1">
      <c r="B6" s="44"/>
      <c r="C6" s="207"/>
      <c r="D6" s="44"/>
      <c r="E6" s="44"/>
      <c r="F6" s="44"/>
      <c r="G6" s="44"/>
      <c r="H6" s="44"/>
      <c r="I6" s="44"/>
      <c r="J6" s="44"/>
      <c r="K6" s="44"/>
      <c r="L6" s="44"/>
      <c r="M6" s="44"/>
      <c r="N6" s="44"/>
      <c r="O6" s="44"/>
      <c r="P6" s="44"/>
      <c r="Q6" s="44"/>
      <c r="R6" s="44"/>
      <c r="S6" s="44"/>
      <c r="T6" s="44"/>
      <c r="U6" s="44"/>
    </row>
    <row r="7" spans="2:21" ht="22.5" customHeight="1">
      <c r="B7" s="44"/>
      <c r="C7" s="207"/>
      <c r="D7" s="44"/>
      <c r="E7" s="44"/>
      <c r="F7" s="44"/>
      <c r="G7" s="44"/>
      <c r="H7" s="44"/>
      <c r="I7" s="44"/>
      <c r="J7" s="44"/>
      <c r="K7" s="44"/>
      <c r="L7" s="44"/>
      <c r="M7" s="44"/>
      <c r="N7" s="44"/>
      <c r="O7" s="44"/>
      <c r="P7" s="44"/>
      <c r="Q7" s="44"/>
      <c r="R7" s="44"/>
      <c r="S7" s="44"/>
      <c r="T7" s="44"/>
      <c r="U7" s="44"/>
    </row>
    <row r="8" spans="2:21" ht="22.5" customHeight="1">
      <c r="B8" s="44"/>
      <c r="C8" s="208" t="s">
        <v>2</v>
      </c>
      <c r="D8" s="195"/>
      <c r="E8" s="205">
        <f>IF(D8="","",IF(D8=6,"C","D"))</f>
      </c>
      <c r="F8" s="44"/>
      <c r="G8" s="44"/>
      <c r="H8" s="44"/>
      <c r="I8" s="206" t="s">
        <v>2</v>
      </c>
      <c r="J8" s="195"/>
      <c r="K8" s="205">
        <f>IF(J8="","",IF(J8=4,"C","D"))</f>
      </c>
      <c r="L8" s="44"/>
      <c r="M8" s="206" t="s">
        <v>2</v>
      </c>
      <c r="N8" s="195"/>
      <c r="O8" s="205">
        <f>IF(N8="","",IF(N8=5,"C","D"))</f>
      </c>
      <c r="P8" s="44"/>
      <c r="Q8" s="44"/>
      <c r="R8" s="206" t="s">
        <v>2</v>
      </c>
      <c r="S8" s="195"/>
      <c r="T8" s="205">
        <f>IF(S8="","",IF(S8=4,"C","D"))</f>
      </c>
      <c r="U8" s="44"/>
    </row>
    <row r="9" spans="2:21" ht="22.5" customHeight="1">
      <c r="B9" s="44"/>
      <c r="C9" s="207"/>
      <c r="D9" s="44"/>
      <c r="E9" s="44"/>
      <c r="F9" s="44"/>
      <c r="G9" s="44"/>
      <c r="H9" s="44"/>
      <c r="I9" s="44"/>
      <c r="J9" s="44"/>
      <c r="K9" s="44"/>
      <c r="L9" s="44"/>
      <c r="M9" s="44"/>
      <c r="N9" s="44"/>
      <c r="O9" s="44"/>
      <c r="P9" s="44"/>
      <c r="Q9" s="44"/>
      <c r="R9" s="44"/>
      <c r="S9" s="44"/>
      <c r="T9" s="44"/>
      <c r="U9" s="44"/>
    </row>
    <row r="10" spans="2:21" ht="22.5" customHeight="1">
      <c r="B10" s="44"/>
      <c r="C10" s="207"/>
      <c r="D10" s="44"/>
      <c r="E10" s="44"/>
      <c r="F10" s="44"/>
      <c r="G10" s="44"/>
      <c r="H10" s="44"/>
      <c r="I10" s="44"/>
      <c r="J10" s="44"/>
      <c r="K10" s="44"/>
      <c r="L10" s="44"/>
      <c r="M10" s="44"/>
      <c r="N10" s="44"/>
      <c r="O10" s="44"/>
      <c r="P10" s="44"/>
      <c r="Q10" s="44"/>
      <c r="R10" s="44"/>
      <c r="S10" s="44"/>
      <c r="T10" s="44"/>
      <c r="U10" s="44"/>
    </row>
    <row r="11" spans="2:21" ht="22.5" customHeight="1">
      <c r="B11" s="44"/>
      <c r="C11" s="207"/>
      <c r="D11" s="44"/>
      <c r="E11" s="44"/>
      <c r="F11" s="44"/>
      <c r="G11" s="44"/>
      <c r="H11" s="44"/>
      <c r="I11" s="44"/>
      <c r="J11" s="44"/>
      <c r="K11" s="44"/>
      <c r="L11" s="44"/>
      <c r="M11" s="44"/>
      <c r="N11" s="44"/>
      <c r="O11" s="44"/>
      <c r="P11" s="44"/>
      <c r="Q11" s="44"/>
      <c r="R11" s="44"/>
      <c r="S11" s="44"/>
      <c r="T11" s="44"/>
      <c r="U11" s="44"/>
    </row>
    <row r="12" spans="2:21" ht="22.5" customHeight="1">
      <c r="B12" s="44"/>
      <c r="C12" s="207"/>
      <c r="D12" s="44"/>
      <c r="E12" s="44"/>
      <c r="F12" s="44"/>
      <c r="G12" s="44"/>
      <c r="H12" s="44"/>
      <c r="I12" s="44"/>
      <c r="J12" s="44"/>
      <c r="K12" s="44"/>
      <c r="L12" s="44"/>
      <c r="M12" s="44"/>
      <c r="N12" s="44"/>
      <c r="O12" s="44"/>
      <c r="P12" s="44"/>
      <c r="Q12" s="44"/>
      <c r="R12" s="44"/>
      <c r="S12" s="44"/>
      <c r="T12" s="44"/>
      <c r="U12" s="44"/>
    </row>
    <row r="13" spans="2:21" ht="22.5" customHeight="1">
      <c r="B13" s="44"/>
      <c r="C13" s="208" t="s">
        <v>2</v>
      </c>
      <c r="D13" s="195"/>
      <c r="E13" s="205">
        <f>IF(D13="","",IF(D13=5,"C","D"))</f>
      </c>
      <c r="F13" s="44"/>
      <c r="G13" s="44"/>
      <c r="H13" s="206" t="s">
        <v>2</v>
      </c>
      <c r="I13" s="195"/>
      <c r="J13" s="205">
        <f>IF(I13="","",IF(I13=8,"C","D"))</f>
      </c>
      <c r="K13" s="44"/>
      <c r="L13" s="44"/>
      <c r="M13" s="206" t="s">
        <v>2</v>
      </c>
      <c r="N13" s="195"/>
      <c r="O13" s="205">
        <f>IF(N13="","",IF(N13=6,"C","D"))</f>
      </c>
      <c r="P13" s="44"/>
      <c r="Q13" s="44"/>
      <c r="R13" s="206" t="s">
        <v>2</v>
      </c>
      <c r="S13" s="195"/>
      <c r="T13" s="205">
        <f>IF(S13="","",IF(S13=7,"C","D"))</f>
      </c>
      <c r="U13" s="44"/>
    </row>
    <row r="14" spans="2:21" ht="22.5" customHeight="1">
      <c r="B14" s="44"/>
      <c r="C14" s="207"/>
      <c r="D14" s="44"/>
      <c r="E14" s="44"/>
      <c r="F14" s="44"/>
      <c r="G14" s="44"/>
      <c r="H14" s="44"/>
      <c r="I14" s="44"/>
      <c r="J14" s="44"/>
      <c r="K14" s="44"/>
      <c r="L14" s="44"/>
      <c r="M14" s="44"/>
      <c r="N14" s="44"/>
      <c r="O14" s="44"/>
      <c r="P14" s="44"/>
      <c r="Q14" s="44"/>
      <c r="R14" s="44"/>
      <c r="S14" s="44"/>
      <c r="T14" s="44"/>
      <c r="U14" s="44"/>
    </row>
    <row r="15" spans="2:21" ht="22.5" customHeight="1">
      <c r="B15" s="44"/>
      <c r="C15" s="207"/>
      <c r="D15" s="44"/>
      <c r="E15" s="44"/>
      <c r="F15" s="44"/>
      <c r="G15" s="44"/>
      <c r="H15" s="44"/>
      <c r="I15" s="44"/>
      <c r="J15" s="44"/>
      <c r="K15" s="44"/>
      <c r="L15" s="44"/>
      <c r="M15" s="44"/>
      <c r="N15" s="44"/>
      <c r="O15" s="44"/>
      <c r="P15" s="44"/>
      <c r="Q15" s="44"/>
      <c r="R15" s="44"/>
      <c r="S15" s="44"/>
      <c r="T15" s="44"/>
      <c r="U15" s="44"/>
    </row>
    <row r="16" spans="2:21" ht="22.5" customHeight="1">
      <c r="B16" s="44"/>
      <c r="C16" s="208" t="s">
        <v>2</v>
      </c>
      <c r="D16" s="195"/>
      <c r="E16" s="205">
        <f>IF(D16="","",IF(D16=7,"C","D"))</f>
      </c>
      <c r="F16" s="44"/>
      <c r="G16" s="44"/>
      <c r="H16" s="44"/>
      <c r="I16" s="44"/>
      <c r="J16" s="44"/>
      <c r="K16" s="44"/>
      <c r="L16" s="44"/>
      <c r="M16" s="206" t="s">
        <v>2</v>
      </c>
      <c r="N16" s="195"/>
      <c r="O16" s="205">
        <f>IF(N16="","",IF(N16=8,"C","D"))</f>
      </c>
      <c r="P16" s="44"/>
      <c r="Q16" s="44"/>
      <c r="R16" s="44"/>
      <c r="S16" s="44"/>
      <c r="T16" s="44"/>
      <c r="U16" s="44"/>
    </row>
    <row r="17" spans="2:21" ht="22.5" customHeight="1">
      <c r="B17" s="44"/>
      <c r="C17" s="207"/>
      <c r="D17" s="44"/>
      <c r="E17" s="44"/>
      <c r="F17" s="44"/>
      <c r="G17" s="44"/>
      <c r="H17" s="44"/>
      <c r="I17" s="44"/>
      <c r="J17" s="44"/>
      <c r="K17" s="44"/>
      <c r="L17" s="44"/>
      <c r="M17" s="44"/>
      <c r="N17" s="44"/>
      <c r="O17" s="44"/>
      <c r="P17" s="44"/>
      <c r="Q17" s="44"/>
      <c r="R17" s="44"/>
      <c r="S17" s="44"/>
      <c r="T17" s="44"/>
      <c r="U17" s="44"/>
    </row>
    <row r="18" ht="22.5" customHeight="1">
      <c r="B18" s="209"/>
    </row>
    <row r="19" ht="22.5" customHeight="1"/>
    <row r="20" ht="22.5" customHeight="1"/>
    <row r="21" ht="22.5" customHeight="1"/>
    <row r="22" ht="22.5" customHeight="1"/>
    <row r="23" ht="22.5" customHeight="1"/>
    <row r="24" ht="22.5" customHeight="1"/>
    <row r="25" ht="22.5" customHeight="1"/>
    <row r="26" ht="22.5" customHeight="1"/>
  </sheetData>
  <conditionalFormatting sqref="E8 K8 O8 O16 E13 J13 O13 T13 E16 T8">
    <cfRule type="cellIs" priority="1" dxfId="16" operator="equal" stopIfTrue="1">
      <formula>"C"</formula>
    </cfRule>
  </conditionalFormatting>
  <conditionalFormatting sqref="D8 J8 N8 S8 D13 I13 N13 S13 D16 N16">
    <cfRule type="expression" priority="2" dxfId="18" stopIfTrue="1">
      <formula>(E8="C")</formula>
    </cfRule>
    <cfRule type="expression" priority="3" dxfId="19" stopIfTrue="1">
      <formula>(E8="D")</formula>
    </cfRule>
  </conditionalFormatting>
  <conditionalFormatting sqref="V5 V7 V9 V11 V13 V15 V17 B17 B7 B9 B11 B13 B15 C18 E18 G18 I18 K18 M18 O18 Q18 S18 U18 O4 Q4 S4 U4 M4 B5 C4 E4 G4 I4 K4">
    <cfRule type="expression" priority="4" dxfId="20" stopIfTrue="1">
      <formula>($B$2)="BRAWO!"</formula>
    </cfRule>
  </conditionalFormatting>
  <conditionalFormatting sqref="V6 V8 V10 V12 V14 V16 V18 T18 B6 B8 B10 B12 B14 B16 B18 D18 F18 H18 J18 L18 N18 P18 R18 T4 V4 N4 P4 R4 L4 B4 D4 F4 H4 J4">
    <cfRule type="expression" priority="5" dxfId="17" stopIfTrue="1">
      <formula>($B$2)="BRAWO!"</formula>
    </cfRule>
  </conditionalFormatting>
  <dataValidations count="1">
    <dataValidation type="custom" allowBlank="1" showInputMessage="1" showErrorMessage="1" errorTitle="U W A G A !!!" error="Wpisana wartość jest nieprawidłowa." sqref="D8 J8 N8 S8 D13 I13 N13 S13 D16 N16">
      <formula1>AND(ISNUMBER(D8),D8&gt;0,D8&lt;59,LEN(D8)&lt;3,CELL("format",D8)="G")</formula1>
    </dataValidation>
  </dataValidations>
  <printOptions/>
  <pageMargins left="0.75" right="0.75" top="1" bottom="1" header="0.5" footer="0.5"/>
  <pageSetup orientation="portrait" paperSize="9"/>
  <drawing r:id="rId1"/>
  <picture r:id="rId2"/>
</worksheet>
</file>

<file path=xl/worksheets/sheet6.xml><?xml version="1.0" encoding="utf-8"?>
<worksheet xmlns="http://schemas.openxmlformats.org/spreadsheetml/2006/main" xmlns:r="http://schemas.openxmlformats.org/officeDocument/2006/relationships">
  <sheetPr codeName="Arkusz6"/>
  <dimension ref="A2:AC21"/>
  <sheetViews>
    <sheetView showGridLines="0" showRowColHeaders="0" showOutlineSymbols="0" workbookViewId="0" topLeftCell="A1">
      <selection activeCell="D6" sqref="D6"/>
    </sheetView>
  </sheetViews>
  <sheetFormatPr defaultColWidth="9.00390625" defaultRowHeight="12.75"/>
  <cols>
    <col min="1" max="1" width="8.25390625" style="63" customWidth="1"/>
    <col min="2" max="2" width="3.75390625" style="63" customWidth="1"/>
    <col min="3" max="7" width="3.625" style="63" customWidth="1"/>
    <col min="8" max="8" width="3.875" style="63" customWidth="1"/>
    <col min="9" max="12" width="3.75390625" style="63" customWidth="1"/>
    <col min="13" max="13" width="3.375" style="63" customWidth="1"/>
    <col min="14" max="14" width="3.875" style="63" customWidth="1"/>
    <col min="15" max="16" width="3.75390625" style="63" customWidth="1"/>
    <col min="17" max="17" width="3.375" style="63" customWidth="1"/>
    <col min="18" max="18" width="3.625" style="63" customWidth="1"/>
    <col min="19" max="20" width="3.375" style="63" customWidth="1"/>
    <col min="21" max="22" width="3.75390625" style="63" customWidth="1"/>
    <col min="23" max="24" width="3.875" style="63" customWidth="1"/>
    <col min="25" max="25" width="3.75390625" style="63" customWidth="1"/>
    <col min="26" max="26" width="3.875" style="63" customWidth="1"/>
    <col min="27" max="27" width="3.75390625" style="63" customWidth="1"/>
    <col min="28" max="28" width="3.625" style="63" customWidth="1"/>
    <col min="29" max="29" width="3.25390625" style="63" customWidth="1"/>
    <col min="30" max="33" width="4.125" style="63" customWidth="1"/>
    <col min="34" max="16384" width="9.125" style="63" customWidth="1"/>
  </cols>
  <sheetData>
    <row r="1" ht="5.25" customHeight="1"/>
    <row r="2" spans="1:27" s="65" customFormat="1" ht="24.75" customHeight="1">
      <c r="A2" s="64"/>
      <c r="B2" s="118" t="str">
        <f>IF(COUNTIF(E6:AB19,"C")=10,"BRAWO!","Jakie jest pole narysowanej figury?")</f>
        <v>Jakie jest pole narysowanej figury?</v>
      </c>
      <c r="C2" s="101"/>
      <c r="D2" s="102"/>
      <c r="E2" s="102"/>
      <c r="F2" s="102"/>
      <c r="G2" s="64"/>
      <c r="H2" s="64"/>
      <c r="I2" s="64"/>
      <c r="J2" s="64"/>
      <c r="K2" s="64"/>
      <c r="L2" s="64"/>
      <c r="M2" s="64"/>
      <c r="N2" s="216" t="s">
        <v>0</v>
      </c>
      <c r="O2" s="64"/>
      <c r="P2" s="64"/>
      <c r="Q2" s="64"/>
      <c r="R2" s="64"/>
      <c r="S2" s="64"/>
      <c r="T2" s="64"/>
      <c r="U2" s="64"/>
      <c r="V2" s="64"/>
      <c r="W2" s="64"/>
      <c r="X2" s="64"/>
      <c r="Y2" s="64"/>
      <c r="Z2" s="64"/>
      <c r="AA2" s="64"/>
    </row>
    <row r="3" ht="4.5" customHeight="1"/>
    <row r="4" spans="2:28" ht="19.5" customHeight="1" thickBot="1">
      <c r="B4" s="119"/>
      <c r="C4" s="66"/>
      <c r="D4" s="67"/>
      <c r="E4" s="67"/>
      <c r="F4" s="67"/>
      <c r="G4" s="67"/>
      <c r="H4" s="67"/>
      <c r="I4" s="67"/>
      <c r="J4" s="67"/>
      <c r="K4" s="67"/>
      <c r="L4" s="67"/>
      <c r="M4" s="67"/>
      <c r="N4" s="76"/>
      <c r="O4" s="67"/>
      <c r="P4" s="76"/>
      <c r="Q4" s="67"/>
      <c r="R4" s="135"/>
      <c r="S4" s="67"/>
      <c r="T4" s="67"/>
      <c r="U4" s="67"/>
      <c r="V4" s="71"/>
      <c r="W4" s="166"/>
      <c r="X4" s="67"/>
      <c r="Y4" s="67"/>
      <c r="Z4" s="67"/>
      <c r="AA4" s="67"/>
      <c r="AB4" s="67"/>
    </row>
    <row r="5" spans="1:28" ht="18.75" customHeight="1" thickBot="1">
      <c r="A5" s="72"/>
      <c r="B5" s="73"/>
      <c r="C5" s="67"/>
      <c r="D5" s="74"/>
      <c r="E5" s="67"/>
      <c r="F5" s="67"/>
      <c r="G5" s="75"/>
      <c r="H5" s="67"/>
      <c r="I5" s="67"/>
      <c r="J5" s="76"/>
      <c r="K5" s="67"/>
      <c r="L5" s="67"/>
      <c r="M5" s="164"/>
      <c r="N5" s="138"/>
      <c r="O5" s="138"/>
      <c r="P5" s="123"/>
      <c r="Q5" s="138"/>
      <c r="R5" s="138"/>
      <c r="S5" s="165"/>
      <c r="T5" s="67"/>
      <c r="U5" s="77"/>
      <c r="V5" s="71"/>
      <c r="W5" s="153"/>
      <c r="X5" s="167"/>
      <c r="Y5" s="68"/>
      <c r="Z5" s="69"/>
      <c r="AA5" s="69"/>
      <c r="AB5" s="78"/>
    </row>
    <row r="6" spans="1:28" ht="20.25" customHeight="1" thickBot="1">
      <c r="A6" s="72"/>
      <c r="B6" s="67"/>
      <c r="C6" s="70" t="s">
        <v>2</v>
      </c>
      <c r="D6" s="195"/>
      <c r="E6" s="112">
        <f>IF(D6="","",IF(D6=10,"C","D"))</f>
      </c>
      <c r="F6" s="68"/>
      <c r="H6" s="78"/>
      <c r="J6" s="160"/>
      <c r="K6" s="70" t="s">
        <v>2</v>
      </c>
      <c r="L6" s="195"/>
      <c r="M6" s="149">
        <f>IF(L6="","",IF(L6=6,"C","D"))</f>
      </c>
      <c r="N6" s="204"/>
      <c r="O6" s="203"/>
      <c r="P6" s="151"/>
      <c r="Q6" s="115" t="s">
        <v>2</v>
      </c>
      <c r="R6" s="196"/>
      <c r="S6" s="163">
        <f>IF(R6="","",IF(R6=14,"C","D"))</f>
      </c>
      <c r="T6" s="78"/>
      <c r="U6" s="78"/>
      <c r="W6" s="152"/>
      <c r="X6" s="132"/>
      <c r="Y6" s="165"/>
      <c r="Z6" s="70" t="s">
        <v>2</v>
      </c>
      <c r="AA6" s="195"/>
      <c r="AB6" s="112">
        <f>IF(AA6="","",IF(AA6=17,"C","D"))</f>
      </c>
    </row>
    <row r="7" spans="1:28" ht="18.75" customHeight="1" thickBot="1">
      <c r="A7" s="72"/>
      <c r="B7" s="67"/>
      <c r="C7" s="120"/>
      <c r="D7" s="121"/>
      <c r="F7" s="122"/>
      <c r="G7" s="67"/>
      <c r="H7" s="67"/>
      <c r="I7" s="159"/>
      <c r="J7" s="67"/>
      <c r="K7" s="129"/>
      <c r="L7" s="67"/>
      <c r="M7" s="80"/>
      <c r="N7" s="80"/>
      <c r="P7" s="151"/>
      <c r="Q7" s="92"/>
      <c r="R7" s="76"/>
      <c r="S7" s="76"/>
      <c r="T7" s="80"/>
      <c r="U7" s="77"/>
      <c r="V7" s="96"/>
      <c r="W7" s="151"/>
      <c r="X7" s="87"/>
      <c r="Y7" s="80"/>
      <c r="Z7" s="81"/>
      <c r="AA7" s="120"/>
      <c r="AB7" s="67"/>
    </row>
    <row r="8" spans="1:28" ht="18.75" customHeight="1" thickBot="1">
      <c r="A8" s="72"/>
      <c r="B8" s="71"/>
      <c r="C8" s="125"/>
      <c r="D8" s="123"/>
      <c r="E8" s="124"/>
      <c r="F8" s="124"/>
      <c r="G8" s="129"/>
      <c r="H8" s="71"/>
      <c r="I8" s="150"/>
      <c r="J8" s="132"/>
      <c r="K8" s="142"/>
      <c r="L8" s="79"/>
      <c r="M8" s="161"/>
      <c r="N8" s="138"/>
      <c r="O8" s="138"/>
      <c r="P8" s="133"/>
      <c r="Q8" s="138"/>
      <c r="R8" s="138"/>
      <c r="S8" s="162"/>
      <c r="T8" s="71"/>
      <c r="U8" s="90"/>
      <c r="V8" s="154"/>
      <c r="W8" s="73"/>
      <c r="X8" s="124"/>
      <c r="Y8" s="124"/>
      <c r="Z8" s="124"/>
      <c r="AA8" s="144"/>
      <c r="AB8" s="79"/>
    </row>
    <row r="9" spans="1:28" ht="19.5" customHeight="1" thickBot="1">
      <c r="A9" s="72"/>
      <c r="B9" s="67"/>
      <c r="C9" s="126"/>
      <c r="D9" s="128"/>
      <c r="E9" s="128"/>
      <c r="F9" s="128"/>
      <c r="G9" s="130"/>
      <c r="H9" s="78"/>
      <c r="I9" s="82"/>
      <c r="J9" s="131"/>
      <c r="K9" s="116"/>
      <c r="L9" s="83"/>
      <c r="M9" s="78"/>
      <c r="N9" s="84"/>
      <c r="O9" s="84"/>
      <c r="P9" s="84"/>
      <c r="Q9" s="84"/>
      <c r="R9" s="84"/>
      <c r="S9" s="78"/>
      <c r="T9" s="67"/>
      <c r="U9" s="78"/>
      <c r="V9" s="168"/>
      <c r="W9" s="132"/>
      <c r="X9" s="132"/>
      <c r="Y9" s="132"/>
      <c r="Z9" s="132"/>
      <c r="AA9" s="171"/>
      <c r="AB9" s="67"/>
    </row>
    <row r="10" spans="1:28" ht="18" customHeight="1">
      <c r="A10" s="72"/>
      <c r="B10" s="71"/>
      <c r="C10" s="127"/>
      <c r="D10" s="73"/>
      <c r="E10" s="73"/>
      <c r="F10" s="73"/>
      <c r="G10" s="67"/>
      <c r="H10" s="67"/>
      <c r="I10" s="67"/>
      <c r="J10" s="67"/>
      <c r="K10" s="67"/>
      <c r="L10" s="67"/>
      <c r="M10" s="78"/>
      <c r="N10" s="67"/>
      <c r="O10" s="67"/>
      <c r="P10" s="78"/>
      <c r="Q10" s="67"/>
      <c r="R10" s="172"/>
      <c r="S10" s="129"/>
      <c r="T10" s="67"/>
      <c r="U10" s="67"/>
      <c r="V10" s="67"/>
      <c r="W10" s="73"/>
      <c r="X10" s="73"/>
      <c r="Y10" s="73"/>
      <c r="Z10" s="73"/>
      <c r="AA10" s="67"/>
      <c r="AB10" s="67"/>
    </row>
    <row r="11" spans="1:28" ht="18.75" customHeight="1" thickBot="1">
      <c r="A11" s="72"/>
      <c r="B11" s="67"/>
      <c r="C11" s="67"/>
      <c r="D11" s="171"/>
      <c r="E11" s="167"/>
      <c r="F11" s="67"/>
      <c r="G11" s="67"/>
      <c r="H11" s="67"/>
      <c r="I11" s="71"/>
      <c r="J11" s="170"/>
      <c r="K11" s="67"/>
      <c r="L11" s="67"/>
      <c r="M11" s="67"/>
      <c r="N11" s="67"/>
      <c r="O11" s="67"/>
      <c r="P11" s="67"/>
      <c r="Q11" s="176"/>
      <c r="R11" s="67"/>
      <c r="S11" s="67"/>
      <c r="T11" s="175"/>
      <c r="U11" s="67"/>
      <c r="V11" s="67"/>
      <c r="W11" s="67"/>
      <c r="X11" s="78"/>
      <c r="Y11" s="78"/>
      <c r="Z11" s="90"/>
      <c r="AA11" s="169"/>
      <c r="AB11" s="67"/>
    </row>
    <row r="12" spans="1:29" ht="19.5" customHeight="1" thickBot="1">
      <c r="A12" s="72"/>
      <c r="B12" s="67"/>
      <c r="C12" s="164"/>
      <c r="D12" s="67"/>
      <c r="E12" s="67"/>
      <c r="F12" s="165"/>
      <c r="G12" s="71"/>
      <c r="H12" s="170"/>
      <c r="I12" s="93"/>
      <c r="J12" s="153"/>
      <c r="K12" s="129"/>
      <c r="L12" s="76"/>
      <c r="M12" s="93"/>
      <c r="N12" s="170"/>
      <c r="O12" s="67"/>
      <c r="P12" s="67"/>
      <c r="Q12" s="176"/>
      <c r="R12" s="67"/>
      <c r="S12" s="67"/>
      <c r="T12" s="175"/>
      <c r="U12" s="85"/>
      <c r="V12" s="85"/>
      <c r="W12" s="67"/>
      <c r="X12" s="67"/>
      <c r="Y12" s="67"/>
      <c r="Z12" s="71"/>
      <c r="AA12" s="157"/>
      <c r="AB12" s="165"/>
      <c r="AC12" s="81"/>
    </row>
    <row r="13" spans="1:29" ht="19.5" customHeight="1" thickBot="1">
      <c r="A13" s="72"/>
      <c r="B13" s="67"/>
      <c r="C13" s="95"/>
      <c r="D13" s="153"/>
      <c r="E13" s="144"/>
      <c r="F13" s="94"/>
      <c r="G13" s="71"/>
      <c r="H13" s="153"/>
      <c r="I13" s="124"/>
      <c r="J13" s="73"/>
      <c r="K13" s="73"/>
      <c r="L13" s="124"/>
      <c r="M13" s="124"/>
      <c r="N13" s="71"/>
      <c r="O13" s="129"/>
      <c r="P13" s="67"/>
      <c r="Q13" s="176"/>
      <c r="R13" s="67"/>
      <c r="S13" s="67"/>
      <c r="T13" s="175"/>
      <c r="U13" s="70"/>
      <c r="W13" s="170"/>
      <c r="X13" s="76"/>
      <c r="Y13" s="76"/>
      <c r="Z13" s="172"/>
      <c r="AA13" s="171"/>
      <c r="AB13" s="73"/>
      <c r="AC13" s="81"/>
    </row>
    <row r="14" spans="1:29" ht="19.5" customHeight="1" thickBot="1">
      <c r="A14" s="72"/>
      <c r="B14" s="78"/>
      <c r="C14" s="93"/>
      <c r="D14" s="153"/>
      <c r="E14" s="144"/>
      <c r="F14" s="92"/>
      <c r="G14" s="71"/>
      <c r="H14" s="126"/>
      <c r="I14" s="132"/>
      <c r="J14" s="76"/>
      <c r="K14" s="76"/>
      <c r="L14" s="132"/>
      <c r="M14" s="132"/>
      <c r="N14" s="71"/>
      <c r="O14" s="171"/>
      <c r="P14" s="67"/>
      <c r="Q14" s="176"/>
      <c r="S14" s="76"/>
      <c r="T14" s="175"/>
      <c r="U14" s="70"/>
      <c r="V14" s="70"/>
      <c r="W14" s="129"/>
      <c r="X14" s="124"/>
      <c r="Y14" s="139"/>
      <c r="Z14" s="144"/>
      <c r="AB14" s="67"/>
      <c r="AC14" s="81"/>
    </row>
    <row r="15" spans="1:29" ht="19.5" customHeight="1" thickBot="1">
      <c r="A15" s="72"/>
      <c r="B15" s="67"/>
      <c r="C15" s="155"/>
      <c r="D15" s="128"/>
      <c r="E15" s="134"/>
      <c r="F15" s="143"/>
      <c r="G15" s="77"/>
      <c r="H15" s="173"/>
      <c r="J15" s="153"/>
      <c r="K15" s="171"/>
      <c r="L15" s="73"/>
      <c r="M15" s="86"/>
      <c r="N15" s="173"/>
      <c r="O15" s="67"/>
      <c r="P15" s="67"/>
      <c r="Q15" s="72"/>
      <c r="R15" s="156"/>
      <c r="S15" s="145"/>
      <c r="T15" s="87"/>
      <c r="U15" s="85"/>
      <c r="V15" s="70"/>
      <c r="W15" s="71"/>
      <c r="X15" s="127"/>
      <c r="Y15" s="73"/>
      <c r="Z15" s="177"/>
      <c r="AA15" s="79"/>
      <c r="AB15" s="73"/>
      <c r="AC15" s="86"/>
    </row>
    <row r="16" spans="1:28" ht="18.75" customHeight="1">
      <c r="A16" s="72"/>
      <c r="B16" s="67"/>
      <c r="C16" s="115" t="s">
        <v>2</v>
      </c>
      <c r="D16" s="196"/>
      <c r="E16" s="117">
        <f>IF(D16="","",IF(D16=12,"C","D"))</f>
      </c>
      <c r="F16" s="88"/>
      <c r="G16" s="78"/>
      <c r="H16" s="78"/>
      <c r="I16" s="71"/>
      <c r="J16" s="174"/>
      <c r="K16" s="113" t="s">
        <v>2</v>
      </c>
      <c r="L16" s="195"/>
      <c r="M16" s="112">
        <f>IF(L16="","",IF(L16=21,"C","D"))</f>
      </c>
      <c r="N16" s="79"/>
      <c r="O16" s="70"/>
      <c r="P16" s="67"/>
      <c r="Q16" s="70" t="s">
        <v>2</v>
      </c>
      <c r="R16" s="196"/>
      <c r="S16" s="117">
        <f>IF(R16="","",IF(R16=15,"C","D"))</f>
      </c>
      <c r="T16" s="114"/>
      <c r="U16" s="70"/>
      <c r="V16" s="78"/>
      <c r="W16" s="68"/>
      <c r="Y16" s="78"/>
      <c r="Z16" s="70" t="s">
        <v>2</v>
      </c>
      <c r="AA16" s="195"/>
      <c r="AB16" s="112">
        <f>IF(AA16="","",IF(AA16=8,"C","D"))</f>
      </c>
    </row>
    <row r="17" spans="1:28" ht="19.5" customHeight="1" thickBot="1">
      <c r="A17" s="72"/>
      <c r="B17" s="67"/>
      <c r="C17" s="68"/>
      <c r="D17" s="136"/>
      <c r="E17" s="137"/>
      <c r="F17" s="135"/>
      <c r="G17" s="67"/>
      <c r="H17" s="76"/>
      <c r="I17" s="76"/>
      <c r="J17" s="76"/>
      <c r="K17" s="67"/>
      <c r="L17" s="76"/>
      <c r="M17" s="76"/>
      <c r="N17" s="76"/>
      <c r="O17" s="67"/>
      <c r="P17" s="67"/>
      <c r="Q17" s="67"/>
      <c r="R17" s="67"/>
      <c r="S17" s="73"/>
      <c r="T17" s="67"/>
      <c r="U17" s="67"/>
      <c r="V17" s="76"/>
      <c r="W17" s="76"/>
      <c r="X17" s="89"/>
      <c r="Y17" s="67"/>
      <c r="Z17" s="78"/>
      <c r="AA17" s="82"/>
      <c r="AB17" s="73"/>
    </row>
    <row r="18" spans="1:28" ht="19.5" customHeight="1" thickBot="1">
      <c r="A18" s="72"/>
      <c r="B18" s="67"/>
      <c r="C18" s="86"/>
      <c r="D18" s="154"/>
      <c r="E18" s="140"/>
      <c r="F18" s="146"/>
      <c r="G18" s="86"/>
      <c r="H18" s="154"/>
      <c r="I18" s="140"/>
      <c r="J18" s="146"/>
      <c r="K18" s="86"/>
      <c r="L18" s="154"/>
      <c r="M18" s="140"/>
      <c r="N18" s="146"/>
      <c r="O18" s="92"/>
      <c r="Q18" s="78"/>
      <c r="R18" s="78"/>
      <c r="S18" s="78"/>
      <c r="T18" s="71"/>
      <c r="U18" s="224"/>
      <c r="V18" s="225"/>
      <c r="W18" s="227"/>
      <c r="X18" s="226"/>
      <c r="Y18" s="78"/>
      <c r="Z18" s="78"/>
      <c r="AA18" s="67"/>
      <c r="AB18" s="78"/>
    </row>
    <row r="19" spans="1:28" ht="19.5" customHeight="1" thickBot="1">
      <c r="A19" s="72"/>
      <c r="B19" s="67"/>
      <c r="C19" s="158"/>
      <c r="D19" s="147"/>
      <c r="E19" s="86"/>
      <c r="F19" s="150"/>
      <c r="G19" s="138"/>
      <c r="H19" s="147"/>
      <c r="I19" s="86"/>
      <c r="J19" s="150"/>
      <c r="K19" s="138"/>
      <c r="L19" s="147"/>
      <c r="M19" s="86"/>
      <c r="N19" s="156"/>
      <c r="O19" s="140"/>
      <c r="P19" s="148"/>
      <c r="Q19" s="141" t="s">
        <v>2</v>
      </c>
      <c r="R19" s="195"/>
      <c r="S19" s="112">
        <f>IF(R19="","",IF(R19=20,"C","D"))</f>
      </c>
      <c r="T19" s="90"/>
      <c r="U19" s="129"/>
      <c r="V19" s="132"/>
      <c r="W19" s="133"/>
      <c r="X19" s="165"/>
      <c r="Y19" s="78"/>
      <c r="Z19" s="70" t="s">
        <v>2</v>
      </c>
      <c r="AA19" s="195"/>
      <c r="AB19" s="112">
        <f>IF(AA19="","",IF(AA19=6,"C","D"))</f>
      </c>
    </row>
    <row r="20" spans="1:28" ht="19.5" customHeight="1">
      <c r="A20" s="72"/>
      <c r="B20" s="67"/>
      <c r="C20" s="67"/>
      <c r="D20" s="73"/>
      <c r="E20" s="67"/>
      <c r="F20" s="73"/>
      <c r="G20" s="67"/>
      <c r="H20" s="84"/>
      <c r="I20" s="67"/>
      <c r="J20" s="84"/>
      <c r="K20" s="67"/>
      <c r="L20" s="84"/>
      <c r="M20" s="67"/>
      <c r="N20" s="84"/>
      <c r="O20" s="73"/>
      <c r="P20" s="84"/>
      <c r="Q20" s="73"/>
      <c r="R20" s="73"/>
      <c r="S20" s="73"/>
      <c r="T20" s="84"/>
      <c r="U20" s="73"/>
      <c r="V20" s="84"/>
      <c r="W20" s="73"/>
      <c r="X20" s="78"/>
      <c r="Y20" s="73"/>
      <c r="Z20" s="78"/>
      <c r="AA20" s="73"/>
      <c r="AB20" s="67"/>
    </row>
    <row r="21" spans="1:27" ht="21" customHeight="1">
      <c r="A21" s="72"/>
      <c r="B21" s="91"/>
      <c r="C21" s="91"/>
      <c r="D21" s="91"/>
      <c r="E21" s="86"/>
      <c r="F21" s="86"/>
      <c r="G21" s="86"/>
      <c r="H21" s="86"/>
      <c r="I21" s="86"/>
      <c r="J21" s="86"/>
      <c r="K21" s="86"/>
      <c r="L21" s="86"/>
      <c r="M21" s="86"/>
      <c r="N21" s="86"/>
      <c r="O21" s="86"/>
      <c r="P21" s="86"/>
      <c r="Q21" s="86"/>
      <c r="R21" s="86"/>
      <c r="S21" s="86"/>
      <c r="T21" s="86"/>
      <c r="U21" s="86"/>
      <c r="V21" s="72"/>
      <c r="W21" s="72"/>
      <c r="X21" s="72"/>
      <c r="Y21" s="72"/>
      <c r="Z21" s="86"/>
      <c r="AA21" s="86"/>
    </row>
    <row r="22" ht="21.75" customHeight="1"/>
    <row r="23" ht="21.75" customHeight="1"/>
    <row r="24" ht="21.75" customHeight="1"/>
    <row r="25" ht="21.75"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sheetData>
  <conditionalFormatting sqref="E6 M6 S6 S19 E16 M16 S16">
    <cfRule type="cellIs" priority="1" dxfId="9" operator="equal" stopIfTrue="1">
      <formula>"C"</formula>
    </cfRule>
  </conditionalFormatting>
  <conditionalFormatting sqref="L6 R6 AA6 D16 L16 R16 AA16 R19">
    <cfRule type="expression" priority="2" dxfId="18" stopIfTrue="1">
      <formula>(E6="C")</formula>
    </cfRule>
    <cfRule type="expression" priority="3" dxfId="19" stopIfTrue="1">
      <formula>(E6="D")</formula>
    </cfRule>
  </conditionalFormatting>
  <conditionalFormatting sqref="D6">
    <cfRule type="expression" priority="4" dxfId="18" stopIfTrue="1">
      <formula>($E$6="C")</formula>
    </cfRule>
    <cfRule type="expression" priority="5" dxfId="19" stopIfTrue="1">
      <formula>($E$6="D")</formula>
    </cfRule>
  </conditionalFormatting>
  <conditionalFormatting sqref="B4 D4 F4 H4 J4 L4 N4 R4 T4 V4 X4 Z4 AB4 B6 AB8 AB10 AB12 AB14 B8 AB18 AB20 Z20 X20 V20 T20 R20 P20 N20 L20 J20 H20 F20 D20 B20 B18 B16 B14 B12 B10 P4">
    <cfRule type="expression" priority="6" dxfId="21" stopIfTrue="1">
      <formula>($B$2="BRAWO!")</formula>
    </cfRule>
  </conditionalFormatting>
  <conditionalFormatting sqref="AA4 AB7 AB9 AB11 AB13 Y4 AB17 W4 AA20 Y20 W20 U20 S20 Q20 O20 M20 K20 I20 G20 E20 C20 B19 B17 B15 B13 B11 B9 B7 B5 C4 E4 G4 I4 K4 M4 S4 U4 O4 Q4">
    <cfRule type="expression" priority="7" dxfId="22" stopIfTrue="1">
      <formula>($B$2="BRAWO!")</formula>
    </cfRule>
  </conditionalFormatting>
  <conditionalFormatting sqref="AB5 AB15">
    <cfRule type="expression" priority="8" dxfId="22" stopIfTrue="1">
      <formula>($B$2="BRAWO!")</formula>
    </cfRule>
  </conditionalFormatting>
  <conditionalFormatting sqref="AB6">
    <cfRule type="cellIs" priority="9" dxfId="9" operator="equal" stopIfTrue="1">
      <formula>"C"</formula>
    </cfRule>
    <cfRule type="expression" priority="10" dxfId="21" stopIfTrue="1">
      <formula>(B2="BRAWO!")</formula>
    </cfRule>
  </conditionalFormatting>
  <conditionalFormatting sqref="AB16 AB19">
    <cfRule type="cellIs" priority="11" dxfId="9" operator="equal" stopIfTrue="1">
      <formula>"C"</formula>
    </cfRule>
    <cfRule type="expression" priority="12" dxfId="21" stopIfTrue="1">
      <formula>(B2="BRAWO!")</formula>
    </cfRule>
  </conditionalFormatting>
  <conditionalFormatting sqref="AA19">
    <cfRule type="expression" priority="13" dxfId="18" stopIfTrue="1">
      <formula>(AB19="C")</formula>
    </cfRule>
    <cfRule type="expression" priority="14" dxfId="19" stopIfTrue="1">
      <formula>(AB19="D")</formula>
    </cfRule>
  </conditionalFormatting>
  <dataValidations count="3">
    <dataValidation type="textLength" operator="lessThan" allowBlank="1" showInputMessage="1" showErrorMessage="1" sqref="Y17:Z17 J9:K9 Z5:AA5 D17:E17 N16 F6 V18 P5 Q4">
      <formula1>4</formula1>
    </dataValidation>
    <dataValidation type="custom" allowBlank="1" showInputMessage="1" showErrorMessage="1" errorTitle="U W A G A !!!" error="Wpisana wartość jest nieprawidłowa." sqref="E6">
      <formula1>AND(ISNUMBER(E6),E6&gt;0,E6&lt;100,LEN(E6)&lt;4,CELL("format",E6)="G")</formula1>
    </dataValidation>
    <dataValidation type="custom" allowBlank="1" showInputMessage="1" showErrorMessage="1" errorTitle="U W A G A !!!" error="Wpisana wartość jest nieprawidłowa." sqref="D6 L6 R6 AA6 D16 L16 R16 R19 AA16 AA19">
      <formula1>AND(ISNUMBER(D6),D6&gt;0,D6&lt;59,LEN(D6)&lt;3,CELL("format",D6)="G")</formula1>
    </dataValidation>
  </dataValidations>
  <printOptions/>
  <pageMargins left="0.75" right="0.75" top="1" bottom="1" header="0.5" footer="0.5"/>
  <pageSetup horizontalDpi="300" verticalDpi="300" orientation="portrait" paperSize="9" r:id="rId3"/>
  <drawing r:id="rId1"/>
  <picture r:id="rId2"/>
</worksheet>
</file>

<file path=xl/worksheets/sheet7.xml><?xml version="1.0" encoding="utf-8"?>
<worksheet xmlns="http://schemas.openxmlformats.org/spreadsheetml/2006/main" xmlns:r="http://schemas.openxmlformats.org/officeDocument/2006/relationships">
  <sheetPr codeName="Arkusz5"/>
  <dimension ref="A1:AR100"/>
  <sheetViews>
    <sheetView showGridLines="0" showRowColHeaders="0" showOutlineSymbols="0" workbookViewId="0" topLeftCell="A1">
      <selection activeCell="C70" sqref="C70"/>
    </sheetView>
  </sheetViews>
  <sheetFormatPr defaultColWidth="9.00390625" defaultRowHeight="19.5" customHeight="1"/>
  <cols>
    <col min="1" max="1" width="2.25390625" style="0" customWidth="1"/>
    <col min="2" max="2" width="2.625" style="0" customWidth="1"/>
    <col min="3" max="8" width="7.75390625" style="0" customWidth="1"/>
    <col min="9" max="9" width="30.875" style="0" customWidth="1"/>
    <col min="10" max="54" width="7.75390625" style="0" customWidth="1"/>
    <col min="55" max="16384" width="4.75390625" style="0" customWidth="1"/>
  </cols>
  <sheetData>
    <row r="1" spans="1:8" ht="36.75" customHeight="1">
      <c r="A1" s="215" t="str">
        <f>IF(B1="a",24,IF(B1="b",48,IF(OR(B1="c",B1="f"),12,IF(B1="d",8,IF(B1="e",6,"1")))))</f>
        <v>1</v>
      </c>
      <c r="B1" s="215" t="s">
        <v>33</v>
      </c>
      <c r="C1" s="244" t="s">
        <v>34</v>
      </c>
      <c r="D1" s="244"/>
      <c r="E1" s="244"/>
      <c r="F1" s="244"/>
      <c r="G1" s="244"/>
      <c r="H1" s="244"/>
    </row>
    <row r="2" spans="2:10" ht="16.5" customHeight="1">
      <c r="B2" s="110"/>
      <c r="C2" s="244"/>
      <c r="D2" s="244"/>
      <c r="E2" s="244"/>
      <c r="F2" s="244"/>
      <c r="G2" s="244"/>
      <c r="H2" s="244"/>
      <c r="I2" s="110"/>
      <c r="J2" s="7" t="str">
        <f>IF(B1="g","Kliknij                       w wybraną jednostkę pola.",IF(AND(B1&lt;&gt;"g",I7=""),"Ile wynosi pole prostokąta?",IF(I7="C","BRAWO!","Popraw swój błąd!")))</f>
        <v>Kliknij                       w wybraną jednostkę pola.</v>
      </c>
    </row>
    <row r="3" spans="2:10" ht="15" customHeight="1">
      <c r="B3" s="33"/>
      <c r="C3" s="33"/>
      <c r="D3" s="33"/>
      <c r="E3" s="33"/>
      <c r="F3" s="33"/>
      <c r="G3" s="33"/>
      <c r="H3" s="5"/>
      <c r="I3" s="5"/>
      <c r="J3" s="5"/>
    </row>
    <row r="4" spans="2:16" ht="40.5" customHeight="1">
      <c r="B4" s="33"/>
      <c r="C4" s="109"/>
      <c r="D4" s="109"/>
      <c r="E4" s="109"/>
      <c r="F4" s="109"/>
      <c r="G4" s="109"/>
      <c r="H4" s="109"/>
      <c r="K4" s="31"/>
      <c r="L4" s="246">
        <f>IF(B1="g","","jednostka")</f>
      </c>
      <c r="M4" s="246"/>
      <c r="P4" s="7">
        <v>48</v>
      </c>
    </row>
    <row r="5" spans="3:16" ht="40.5" customHeight="1">
      <c r="C5" s="109"/>
      <c r="D5" s="109"/>
      <c r="E5" s="109"/>
      <c r="F5" s="109"/>
      <c r="G5" s="109"/>
      <c r="H5" s="109"/>
      <c r="J5" s="34"/>
      <c r="K5" s="61"/>
      <c r="L5" s="60"/>
      <c r="M5" s="60"/>
      <c r="P5" s="7">
        <v>24</v>
      </c>
    </row>
    <row r="6" spans="3:16" ht="40.5" customHeight="1">
      <c r="C6" s="109"/>
      <c r="D6" s="109"/>
      <c r="E6" s="109"/>
      <c r="F6" s="109"/>
      <c r="G6" s="109"/>
      <c r="H6" s="109"/>
      <c r="M6" s="23"/>
      <c r="P6" s="7">
        <v>12</v>
      </c>
    </row>
    <row r="7" spans="3:44" ht="40.5" customHeight="1">
      <c r="C7" s="109"/>
      <c r="D7" s="109"/>
      <c r="E7" s="109"/>
      <c r="F7" s="109"/>
      <c r="G7" s="109"/>
      <c r="H7" s="109"/>
      <c r="I7" s="108">
        <f>IF(K7="","",IF(K7=A1,"C","D"))</f>
      </c>
      <c r="J7" s="35" t="s">
        <v>2</v>
      </c>
      <c r="K7" s="214"/>
      <c r="N7" s="108"/>
      <c r="O7" s="107"/>
      <c r="P7" s="7">
        <v>8</v>
      </c>
      <c r="AN7" s="2"/>
      <c r="AO7" s="2"/>
      <c r="AP7" s="2"/>
      <c r="AQ7" s="2"/>
      <c r="AR7" s="2"/>
    </row>
    <row r="8" spans="16:44" ht="20.25" customHeight="1">
      <c r="P8" s="7">
        <v>6</v>
      </c>
      <c r="AN8" s="2"/>
      <c r="AO8" s="2"/>
      <c r="AP8" s="2"/>
      <c r="AQ8" s="2"/>
      <c r="AR8" s="2"/>
    </row>
    <row r="9" spans="2:44" ht="36" customHeight="1">
      <c r="B9" s="106"/>
      <c r="AN9" s="2"/>
      <c r="AO9" s="2"/>
      <c r="AP9" s="2"/>
      <c r="AQ9" s="2"/>
      <c r="AR9" s="2"/>
    </row>
    <row r="10" spans="5:44" ht="40.5" customHeight="1">
      <c r="E10" s="245" t="s">
        <v>17</v>
      </c>
      <c r="F10" s="245"/>
      <c r="G10" s="245"/>
      <c r="H10" s="245"/>
      <c r="I10" s="245"/>
      <c r="J10" s="245"/>
      <c r="K10" s="245"/>
      <c r="AN10" s="2"/>
      <c r="AO10" s="2"/>
      <c r="AP10" s="2"/>
      <c r="AQ10" s="2"/>
      <c r="AR10" s="2"/>
    </row>
    <row r="11" spans="5:44" ht="40.5" customHeight="1">
      <c r="E11" s="63"/>
      <c r="AN11" s="2"/>
      <c r="AO11" s="2"/>
      <c r="AP11" s="2"/>
      <c r="AQ11" s="2"/>
      <c r="AR11" s="2"/>
    </row>
    <row r="12" spans="13:44" ht="40.5" customHeight="1">
      <c r="M12" s="8"/>
      <c r="N12" s="8"/>
      <c r="AN12" s="2"/>
      <c r="AO12" s="2"/>
      <c r="AP12" s="2"/>
      <c r="AQ12" s="2"/>
      <c r="AR12" s="2"/>
    </row>
    <row r="13" spans="2:44" ht="40.5" customHeight="1">
      <c r="B13" s="63"/>
      <c r="AN13" s="2"/>
      <c r="AO13" s="2"/>
      <c r="AP13" s="2"/>
      <c r="AQ13" s="2"/>
      <c r="AR13" s="2"/>
    </row>
    <row r="14" spans="40:44" ht="40.5" customHeight="1">
      <c r="AN14" s="2"/>
      <c r="AO14" s="2"/>
      <c r="AP14" s="2"/>
      <c r="AQ14" s="2"/>
      <c r="AR14" s="2"/>
    </row>
    <row r="15" spans="40:44" ht="40.5" customHeight="1">
      <c r="AN15" s="2"/>
      <c r="AO15" s="2"/>
      <c r="AP15" s="2"/>
      <c r="AQ15" s="2"/>
      <c r="AR15" s="2"/>
    </row>
    <row r="16" spans="40:44" ht="40.5" customHeight="1">
      <c r="AN16" s="2"/>
      <c r="AO16" s="2"/>
      <c r="AP16" s="2"/>
      <c r="AQ16" s="2"/>
      <c r="AR16" s="2"/>
    </row>
    <row r="17" spans="40:44" ht="40.5" customHeight="1">
      <c r="AN17" s="2"/>
      <c r="AO17" s="2"/>
      <c r="AP17" s="2"/>
      <c r="AQ17" s="2"/>
      <c r="AR17" s="2"/>
    </row>
    <row r="18" ht="40.5" customHeight="1"/>
    <row r="19" spans="10:33" ht="40.5" customHeight="1">
      <c r="J19" s="2"/>
      <c r="K19" s="2"/>
      <c r="L19" s="2"/>
      <c r="M19" s="2"/>
      <c r="N19" s="2"/>
      <c r="O19" s="2"/>
      <c r="P19" s="2"/>
      <c r="Q19" s="2"/>
      <c r="R19" s="2"/>
      <c r="S19" s="2"/>
      <c r="T19" s="2"/>
      <c r="U19" s="2"/>
      <c r="V19" s="2"/>
      <c r="W19" s="2"/>
      <c r="X19" s="2"/>
      <c r="Y19" s="2"/>
      <c r="Z19" s="2"/>
      <c r="AA19" s="2"/>
      <c r="AB19" s="2"/>
      <c r="AC19" s="2"/>
      <c r="AD19" s="2"/>
      <c r="AE19" s="2"/>
      <c r="AF19" s="2"/>
      <c r="AG19" s="2"/>
    </row>
    <row r="20" ht="40.5" customHeight="1">
      <c r="AL20" s="32"/>
    </row>
    <row r="22" spans="13:38" ht="19.5" customHeight="1">
      <c r="M22" s="230"/>
      <c r="N22" s="230"/>
      <c r="S22" s="230"/>
      <c r="T22" s="230"/>
      <c r="Y22" s="230"/>
      <c r="Z22" s="230"/>
      <c r="AE22" s="230"/>
      <c r="AF22" s="230"/>
      <c r="AK22" s="230"/>
      <c r="AL22" s="230"/>
    </row>
    <row r="23" spans="13:38" ht="19.5" customHeight="1">
      <c r="M23" s="230"/>
      <c r="N23" s="230"/>
      <c r="S23" s="230"/>
      <c r="T23" s="230"/>
      <c r="Y23" s="230"/>
      <c r="Z23" s="230"/>
      <c r="AE23" s="230"/>
      <c r="AF23" s="230"/>
      <c r="AK23" s="230"/>
      <c r="AL23" s="230"/>
    </row>
    <row r="100" ht="19.5" customHeight="1">
      <c r="A100" s="228"/>
    </row>
  </sheetData>
  <mergeCells count="8">
    <mergeCell ref="C1:H2"/>
    <mergeCell ref="E10:K10"/>
    <mergeCell ref="AK22:AL23"/>
    <mergeCell ref="L4:M4"/>
    <mergeCell ref="M22:N23"/>
    <mergeCell ref="S22:T23"/>
    <mergeCell ref="Y22:Z23"/>
    <mergeCell ref="AE22:AF23"/>
  </mergeCells>
  <conditionalFormatting sqref="P14 T14 V14 X14 R14 Z14">
    <cfRule type="expression" priority="1" dxfId="23" stopIfTrue="1">
      <formula>($B$3="a")</formula>
    </cfRule>
  </conditionalFormatting>
  <conditionalFormatting sqref="O15:O16 S15:S16 Q15:Q16 U15:U16 W15:W16 Y15:Y16">
    <cfRule type="expression" priority="2" dxfId="24" stopIfTrue="1">
      <formula>($B$3="a")</formula>
    </cfRule>
  </conditionalFormatting>
  <conditionalFormatting sqref="O14 S14 Q14 U14 W14 Y14">
    <cfRule type="expression" priority="3" dxfId="25" stopIfTrue="1">
      <formula>($B$3="a")</formula>
    </cfRule>
  </conditionalFormatting>
  <conditionalFormatting sqref="T15:T16 X15:X16 P15:P16 R15:R16 V15:V16 Z15:Z16">
    <cfRule type="expression" priority="4" dxfId="26" stopIfTrue="1">
      <formula>($B$3="a")</formula>
    </cfRule>
  </conditionalFormatting>
  <conditionalFormatting sqref="O17 S17 Q17 U17 W17 Y17">
    <cfRule type="expression" priority="5" dxfId="27" stopIfTrue="1">
      <formula>($B$3="a")</formula>
    </cfRule>
  </conditionalFormatting>
  <conditionalFormatting sqref="P17 V17 X17 R17 T17 Z17">
    <cfRule type="expression" priority="6" dxfId="28" stopIfTrue="1">
      <formula>($B$3="a")</formula>
    </cfRule>
  </conditionalFormatting>
  <conditionalFormatting sqref="O13 S13 Q13 U13 W13 Y13">
    <cfRule type="expression" priority="7" dxfId="29" stopIfTrue="1">
      <formula>(AND($A$3&gt;=96,$B$3="a"))</formula>
    </cfRule>
    <cfRule type="expression" priority="8" dxfId="30" stopIfTrue="1">
      <formula>($A$3&gt;=96)</formula>
    </cfRule>
  </conditionalFormatting>
  <conditionalFormatting sqref="V13 P13 X13 R13 T13 Z13">
    <cfRule type="expression" priority="9" dxfId="31" stopIfTrue="1">
      <formula>(AND($A$3&gt;=96,$B$3="a"))</formula>
    </cfRule>
    <cfRule type="expression" priority="10" dxfId="30" stopIfTrue="1">
      <formula>($A$3&gt;=96)</formula>
    </cfRule>
  </conditionalFormatting>
  <conditionalFormatting sqref="O11:O12 S11:S12 Q11:Q12 W11:W12 U11:U12 Y11:Y12">
    <cfRule type="expression" priority="11" dxfId="29" stopIfTrue="1">
      <formula>(AND($A$3&gt;=96,$B$3="a"))</formula>
    </cfRule>
    <cfRule type="expression" priority="12" dxfId="30" stopIfTrue="1">
      <formula>($A$3&gt;=96)</formula>
    </cfRule>
  </conditionalFormatting>
  <conditionalFormatting sqref="P10 X10 V10 T10 R10 Z10">
    <cfRule type="expression" priority="13" dxfId="32" stopIfTrue="1">
      <formula>(AND($A$3&gt;=96,$B$3="a"))</formula>
    </cfRule>
    <cfRule type="expression" priority="14" dxfId="30" stopIfTrue="1">
      <formula>($A$3&gt;=96)</formula>
    </cfRule>
  </conditionalFormatting>
  <conditionalFormatting sqref="T11:T12 X11:X12 R11:R12 P11:P12 V11:V12 Z11:Z12">
    <cfRule type="expression" priority="15" dxfId="32" stopIfTrue="1">
      <formula>(AND($A$3&gt;=96,$B$3="a"))</formula>
    </cfRule>
    <cfRule type="expression" priority="16" dxfId="30" stopIfTrue="1">
      <formula>($A$3&gt;=96)</formula>
    </cfRule>
  </conditionalFormatting>
  <conditionalFormatting sqref="U10 O10 Q10 S10 W10 Y10">
    <cfRule type="expression" priority="17" dxfId="29" stopIfTrue="1">
      <formula>(AND($A$3&gt;=96,$B$3="a"))</formula>
    </cfRule>
    <cfRule type="expression" priority="18" dxfId="30" stopIfTrue="1">
      <formula>($A$3&gt;=96)</formula>
    </cfRule>
  </conditionalFormatting>
  <conditionalFormatting sqref="M10 M14 AA10 AC10 AA14 AC14">
    <cfRule type="expression" priority="19" dxfId="29" stopIfTrue="1">
      <formula>(AND($A$3&gt;=144,$B$3="a"))</formula>
    </cfRule>
    <cfRule type="expression" priority="20" dxfId="30" stopIfTrue="1">
      <formula>($A$3&gt;=144)</formula>
    </cfRule>
  </conditionalFormatting>
  <conditionalFormatting sqref="N10 N14 AB10 AD10 AB14 AD14">
    <cfRule type="expression" priority="21" dxfId="32" stopIfTrue="1">
      <formula>(AND($A$3&gt;=144,$B$3="a"))</formula>
    </cfRule>
    <cfRule type="expression" priority="22" dxfId="30" stopIfTrue="1">
      <formula>($A$3&gt;=144)</formula>
    </cfRule>
  </conditionalFormatting>
  <conditionalFormatting sqref="M11:M12 M15:M16 AA11:AA12 AC11:AC12 AA15:AA16 AC15:AC16">
    <cfRule type="expression" priority="23" dxfId="29" stopIfTrue="1">
      <formula>(AND($A$3&gt;=144,$B$3="a"))</formula>
    </cfRule>
    <cfRule type="expression" priority="24" dxfId="30" stopIfTrue="1">
      <formula>($A$3&gt;=144)</formula>
    </cfRule>
  </conditionalFormatting>
  <conditionalFormatting sqref="AB15:AB16 N15:N16 N11:N12 AD11:AD13 AB11:AB13 AD15:AD16">
    <cfRule type="expression" priority="25" dxfId="32" stopIfTrue="1">
      <formula>(AND($A$3&gt;=144,$B$3="a"))</formula>
    </cfRule>
    <cfRule type="expression" priority="26" dxfId="30" stopIfTrue="1">
      <formula>($A$3&gt;=144)</formula>
    </cfRule>
  </conditionalFormatting>
  <conditionalFormatting sqref="M13 AC13 AA13">
    <cfRule type="expression" priority="27" dxfId="29" stopIfTrue="1">
      <formula>(AND($A$3&gt;=144,$B$3="a"))</formula>
    </cfRule>
    <cfRule type="expression" priority="28" dxfId="30" stopIfTrue="1">
      <formula>($A$3&gt;=144)</formula>
    </cfRule>
  </conditionalFormatting>
  <conditionalFormatting sqref="M17 AA17 AC17">
    <cfRule type="expression" priority="29" dxfId="33" stopIfTrue="1">
      <formula>(AND($A$3&gt;=144,$B$3="a"))</formula>
    </cfRule>
    <cfRule type="expression" priority="30" dxfId="30" stopIfTrue="1">
      <formula>($A$3&gt;=144)</formula>
    </cfRule>
  </conditionalFormatting>
  <conditionalFormatting sqref="I14 AE10 AE14 K14">
    <cfRule type="expression" priority="31" dxfId="29" stopIfTrue="1">
      <formula>(AND($A$3&gt;=192,$B$3="a"))</formula>
    </cfRule>
    <cfRule type="expression" priority="32" dxfId="30" stopIfTrue="1">
      <formula>($A$3&gt;=192)</formula>
    </cfRule>
  </conditionalFormatting>
  <conditionalFormatting sqref="L10 AF10 AF14 L14 J14">
    <cfRule type="expression" priority="33" dxfId="32" stopIfTrue="1">
      <formula>(AND($A$3&gt;=192,$B$3="a"))</formula>
    </cfRule>
    <cfRule type="expression" priority="34" dxfId="30" stopIfTrue="1">
      <formula>($A$3&gt;=192)</formula>
    </cfRule>
  </conditionalFormatting>
  <conditionalFormatting sqref="I11:I12 AE11:AE12 AE15:AE16 K15:K16 I15:I16 K11:K12">
    <cfRule type="expression" priority="35" dxfId="29" stopIfTrue="1">
      <formula>(AND($A$3&gt;=192,$B$3="a"))</formula>
    </cfRule>
    <cfRule type="expression" priority="36" dxfId="30" stopIfTrue="1">
      <formula>($A$3&gt;=192)</formula>
    </cfRule>
  </conditionalFormatting>
  <conditionalFormatting sqref="L11:L12 J11:J12 L15:L16 J15:J16 AF11:AF12 AF15:AF16">
    <cfRule type="expression" priority="37" dxfId="32" stopIfTrue="1">
      <formula>(AND($A$3&gt;=192,$B$3="a"))</formula>
    </cfRule>
    <cfRule type="expression" priority="38" dxfId="30" stopIfTrue="1">
      <formula>($A$3&gt;=192)</formula>
    </cfRule>
  </conditionalFormatting>
  <conditionalFormatting sqref="I13 AE13 AE17 K17 I17 K13">
    <cfRule type="expression" priority="39" dxfId="33" stopIfTrue="1">
      <formula>(AND($A$3&gt;=192,$B$3="a"))</formula>
    </cfRule>
    <cfRule type="expression" priority="40" dxfId="30" stopIfTrue="1">
      <formula>($A$3&gt;=192)</formula>
    </cfRule>
  </conditionalFormatting>
  <conditionalFormatting sqref="J13 AF13 AF17 L17 J17 L13">
    <cfRule type="expression" priority="41" dxfId="34" stopIfTrue="1">
      <formula>(AND($A$3&gt;=192,$B$3="a"))</formula>
    </cfRule>
    <cfRule type="expression" priority="42" dxfId="30" stopIfTrue="1">
      <formula>($A$3&gt;=192)</formula>
    </cfRule>
  </conditionalFormatting>
  <conditionalFormatting sqref="N13">
    <cfRule type="expression" priority="43" dxfId="31" stopIfTrue="1">
      <formula>(AND($A$3&gt;=144,$B$3="a"))</formula>
    </cfRule>
    <cfRule type="expression" priority="44" dxfId="30" stopIfTrue="1">
      <formula>($A$3&gt;=144)</formula>
    </cfRule>
  </conditionalFormatting>
  <conditionalFormatting sqref="N17 AB17 AD17">
    <cfRule type="expression" priority="45" dxfId="34" stopIfTrue="1">
      <formula>(AND($A$3&gt;=144,$B$3="a"))</formula>
    </cfRule>
    <cfRule type="expression" priority="46" dxfId="30" stopIfTrue="1">
      <formula>($A$3&gt;=144)</formula>
    </cfRule>
  </conditionalFormatting>
  <conditionalFormatting sqref="AI14 G14 AG10 AG14 AI10">
    <cfRule type="expression" priority="47" dxfId="29" stopIfTrue="1">
      <formula>(AND($A$3&gt;=240,$B$3="a"))</formula>
    </cfRule>
    <cfRule type="expression" priority="48" dxfId="30" stopIfTrue="1">
      <formula>($A$3&gt;=240)</formula>
    </cfRule>
  </conditionalFormatting>
  <conditionalFormatting sqref="AJ14 H14 AH10 AH14 AJ10">
    <cfRule type="expression" priority="49" dxfId="32" stopIfTrue="1">
      <formula>(AND($A$3&gt;=240,$B$3="a"))</formula>
    </cfRule>
    <cfRule type="expression" priority="50" dxfId="30" stopIfTrue="1">
      <formula>($A$3&gt;=240)</formula>
    </cfRule>
  </conditionalFormatting>
  <conditionalFormatting sqref="G11:G12 G15:G16 AG11:AG12 AG15:AG16 AI11:AI12 AI15:AI16">
    <cfRule type="expression" priority="51" dxfId="29" stopIfTrue="1">
      <formula>(AND($A$3&gt;=240,$B$3="a"))</formula>
    </cfRule>
    <cfRule type="expression" priority="52" dxfId="30" stopIfTrue="1">
      <formula>($A$3&gt;=240)</formula>
    </cfRule>
  </conditionalFormatting>
  <conditionalFormatting sqref="H11:H12 H15:H16 AH11:AH12 AH15:AH16 AJ11:AJ12 AJ15:AJ16">
    <cfRule type="expression" priority="53" dxfId="32" stopIfTrue="1">
      <formula>(AND($A$3&gt;=240,$B$3="a"))</formula>
    </cfRule>
    <cfRule type="expression" priority="54" dxfId="30" stopIfTrue="1">
      <formula>($A$3&gt;=240)</formula>
    </cfRule>
  </conditionalFormatting>
  <conditionalFormatting sqref="H13 H17 AH13 AH17 AJ13 AJ17">
    <cfRule type="expression" priority="55" dxfId="34" stopIfTrue="1">
      <formula>(AND($A$3&gt;=240,$B$3="a"))</formula>
    </cfRule>
    <cfRule type="expression" priority="56" dxfId="30" stopIfTrue="1">
      <formula>($A$3&gt;=240)</formula>
    </cfRule>
  </conditionalFormatting>
  <conditionalFormatting sqref="G13 G17 AG13 AG17 AI13 AI17">
    <cfRule type="expression" priority="57" dxfId="33" stopIfTrue="1">
      <formula>(AND($A$3&gt;=240,$B$3="a"))</formula>
    </cfRule>
    <cfRule type="expression" priority="58" dxfId="30" stopIfTrue="1">
      <formula>($A$3&gt;=240)</formula>
    </cfRule>
  </conditionalFormatting>
  <conditionalFormatting sqref="AK10 AK14">
    <cfRule type="expression" priority="59" dxfId="29" stopIfTrue="1">
      <formula>(AND($A$3&gt;=288,$B$3="a"))</formula>
    </cfRule>
    <cfRule type="expression" priority="60" dxfId="30" stopIfTrue="1">
      <formula>($A$3&gt;=288)</formula>
    </cfRule>
  </conditionalFormatting>
  <conditionalFormatting sqref="AL10 F14 AL14">
    <cfRule type="expression" priority="61" dxfId="32" stopIfTrue="1">
      <formula>(AND($A$3&gt;=288,$B$3="a"))</formula>
    </cfRule>
    <cfRule type="expression" priority="62" dxfId="30" stopIfTrue="1">
      <formula>($A$3&gt;=288)</formula>
    </cfRule>
  </conditionalFormatting>
  <conditionalFormatting sqref="AK11:AK12 AK15:AK16">
    <cfRule type="expression" priority="63" dxfId="29" stopIfTrue="1">
      <formula>(AND($A$3&gt;=288,$B$3="a"))</formula>
    </cfRule>
    <cfRule type="expression" priority="64" dxfId="30" stopIfTrue="1">
      <formula>($A$3&gt;=288)</formula>
    </cfRule>
  </conditionalFormatting>
  <conditionalFormatting sqref="AL11:AL12 F11:F12 AL15:AL16 F15:F16">
    <cfRule type="expression" priority="65" dxfId="32" stopIfTrue="1">
      <formula>(AND($A$3&gt;=288,$B$3="a"))</formula>
    </cfRule>
    <cfRule type="expression" priority="66" dxfId="30" stopIfTrue="1">
      <formula>($A$3&gt;=288)</formula>
    </cfRule>
  </conditionalFormatting>
  <conditionalFormatting sqref="F20:AG20 AK13 AK17">
    <cfRule type="expression" priority="67" dxfId="33" stopIfTrue="1">
      <formula>(AND($A$3&gt;=288,$B$3="a"))</formula>
    </cfRule>
    <cfRule type="expression" priority="68" dxfId="30" stopIfTrue="1">
      <formula>($A$3&gt;=288)</formula>
    </cfRule>
  </conditionalFormatting>
  <conditionalFormatting sqref="AL13 F13 AL17 F17">
    <cfRule type="expression" priority="69" dxfId="34" stopIfTrue="1">
      <formula>(AND($A$3&gt;=288,$B$3="a"))</formula>
    </cfRule>
    <cfRule type="expression" priority="70" dxfId="30" stopIfTrue="1">
      <formula>($A$3&gt;=288)</formula>
    </cfRule>
  </conditionalFormatting>
  <conditionalFormatting sqref="C4 C6">
    <cfRule type="expression" priority="71" dxfId="35" stopIfTrue="1">
      <formula>OR($B$1="e",$B$1="d",$B$1="f")</formula>
    </cfRule>
    <cfRule type="expression" priority="72" dxfId="36" stopIfTrue="1">
      <formula>OR($B$1="c",$B$1="a",$B$1="b")</formula>
    </cfRule>
  </conditionalFormatting>
  <conditionalFormatting sqref="D4 D6">
    <cfRule type="expression" priority="73" dxfId="37" stopIfTrue="1">
      <formula>OR($B$1="e",$B$1="c",$B$1="f")</formula>
    </cfRule>
    <cfRule type="expression" priority="74" dxfId="38" stopIfTrue="1">
      <formula>OR($B$1="d",$B$1="a",$B$1="b")</formula>
    </cfRule>
  </conditionalFormatting>
  <conditionalFormatting sqref="C5 C7">
    <cfRule type="expression" priority="75" dxfId="39" stopIfTrue="1">
      <formula>OR($B$1="e",$B$1="f")</formula>
    </cfRule>
    <cfRule type="expression" priority="76" dxfId="40" stopIfTrue="1">
      <formula>OR($B$1="d",$B$1="c")</formula>
    </cfRule>
    <cfRule type="expression" priority="77" dxfId="41" stopIfTrue="1">
      <formula>OR($B$1="a",$B$1="b")</formula>
    </cfRule>
  </conditionalFormatting>
  <conditionalFormatting sqref="D5 D7">
    <cfRule type="expression" priority="78" dxfId="42" stopIfTrue="1">
      <formula>OR($B$1="e",$B$1="c",$B$1="a",$B$1="f",$B$1="b")</formula>
    </cfRule>
    <cfRule type="expression" priority="79" dxfId="39" stopIfTrue="1">
      <formula>($B$1="d")</formula>
    </cfRule>
  </conditionalFormatting>
  <conditionalFormatting sqref="E4 E6">
    <cfRule type="expression" priority="80" dxfId="35" stopIfTrue="1">
      <formula>OR($B$1="e",$B$1="f")</formula>
    </cfRule>
    <cfRule type="expression" priority="81" dxfId="36" stopIfTrue="1">
      <formula>OR($B$1="d",$B$1="c",$B$1="a",$B$1="b")</formula>
    </cfRule>
  </conditionalFormatting>
  <conditionalFormatting sqref="E5 E7">
    <cfRule type="expression" priority="82" dxfId="43" stopIfTrue="1">
      <formula>OR($B$1="e",$B$1="f")</formula>
    </cfRule>
    <cfRule type="expression" priority="83" dxfId="44" stopIfTrue="1">
      <formula>OR($B$1="d",$B$1="c")</formula>
    </cfRule>
    <cfRule type="expression" priority="84" dxfId="41" stopIfTrue="1">
      <formula>OR($B$1="a",$B$1="b")</formula>
    </cfRule>
  </conditionalFormatting>
  <conditionalFormatting sqref="F4 F6">
    <cfRule type="expression" priority="85" dxfId="45" stopIfTrue="1">
      <formula>OR($B$1="e",$B$1="c",$B$1="d",$B$1="f")</formula>
    </cfRule>
    <cfRule type="expression" priority="86" dxfId="39" stopIfTrue="1">
      <formula>OR($B$1="a",$B$1="b")</formula>
    </cfRule>
  </conditionalFormatting>
  <conditionalFormatting sqref="F5 F7">
    <cfRule type="expression" priority="87" dxfId="44" stopIfTrue="1">
      <formula>OR($B$1="e",$B$1="c",$B$1="a",$B$1="f",$B$1="b")</formula>
    </cfRule>
    <cfRule type="expression" priority="88" dxfId="40" stopIfTrue="1">
      <formula>($B$1="d")</formula>
    </cfRule>
  </conditionalFormatting>
  <conditionalFormatting sqref="G4 G6">
    <cfRule type="expression" priority="89" dxfId="35" stopIfTrue="1">
      <formula>OR($B$1="e",$B$1="c",$B$1="a",$B$1="f",$B$1="b")</formula>
    </cfRule>
    <cfRule type="expression" priority="90" dxfId="38" stopIfTrue="1">
      <formula>($B$1="d")</formula>
    </cfRule>
  </conditionalFormatting>
  <conditionalFormatting sqref="G5 G7">
    <cfRule type="expression" priority="91" dxfId="39" stopIfTrue="1">
      <formula>OR($B$1="e",$B$1="c",$B$1="d",$B$1="f")</formula>
    </cfRule>
    <cfRule type="expression" priority="92" dxfId="39" stopIfTrue="1">
      <formula>OR($B$1="a",$B$1="b")</formula>
    </cfRule>
  </conditionalFormatting>
  <conditionalFormatting sqref="H4 H6">
    <cfRule type="expression" priority="93" dxfId="37" stopIfTrue="1">
      <formula>OR($B$1="e",$B$1="f")</formula>
    </cfRule>
    <cfRule type="expression" priority="94" dxfId="36" stopIfTrue="1">
      <formula>OR($B$1="d",$B$1="c",$B$1="a",$B$1="b")</formula>
    </cfRule>
  </conditionalFormatting>
  <conditionalFormatting sqref="H5 H7">
    <cfRule type="expression" priority="95" dxfId="44" stopIfTrue="1">
      <formula>OR($B$1="e",$B$1="d",$B$1="f")</formula>
    </cfRule>
    <cfRule type="expression" priority="96" dxfId="40" stopIfTrue="1">
      <formula>($B$1="c")</formula>
    </cfRule>
    <cfRule type="expression" priority="97" dxfId="41" stopIfTrue="1">
      <formula>OR($B$1="a",$B$1="b")</formula>
    </cfRule>
  </conditionalFormatting>
  <conditionalFormatting sqref="J4:J5">
    <cfRule type="expression" priority="98" dxfId="46" stopIfTrue="1">
      <formula>OR($B$1="d",$B$1="e")</formula>
    </cfRule>
  </conditionalFormatting>
  <conditionalFormatting sqref="K4">
    <cfRule type="expression" priority="99" dxfId="46" stopIfTrue="1">
      <formula>OR($B$1="a",$B$1="d",$B$1="e",$B$1="c")</formula>
    </cfRule>
  </conditionalFormatting>
  <conditionalFormatting sqref="K5">
    <cfRule type="expression" priority="100" dxfId="46" stopIfTrue="1">
      <formula>OR($B$1="e",$B$1="c")</formula>
    </cfRule>
  </conditionalFormatting>
  <conditionalFormatting sqref="O7">
    <cfRule type="cellIs" priority="101" dxfId="16" operator="equal" stopIfTrue="1">
      <formula>"dobrze"</formula>
    </cfRule>
  </conditionalFormatting>
  <conditionalFormatting sqref="I7">
    <cfRule type="cellIs" priority="102" dxfId="16" operator="equal" stopIfTrue="1">
      <formula>"C"</formula>
    </cfRule>
  </conditionalFormatting>
  <conditionalFormatting sqref="K7">
    <cfRule type="expression" priority="103" dxfId="14" stopIfTrue="1">
      <formula>($I$7="C")</formula>
    </cfRule>
    <cfRule type="expression" priority="104" dxfId="19" stopIfTrue="1">
      <formula>(I7="D")</formula>
    </cfRule>
    <cfRule type="expression" priority="105" dxfId="10" stopIfTrue="1">
      <formula>(B1="g")</formula>
    </cfRule>
  </conditionalFormatting>
  <conditionalFormatting sqref="J7">
    <cfRule type="expression" priority="106" dxfId="47" stopIfTrue="1">
      <formula>(B1="g")</formula>
    </cfRule>
  </conditionalFormatting>
  <dataValidations count="1">
    <dataValidation type="custom" allowBlank="1" showInputMessage="1" showErrorMessage="1" errorTitle="U W A G A !!!" error="Wpisana wartość jest nieprawidłowa." sqref="K7">
      <formula1>AND(ISNUMBER(K7),K7&gt;0,K7&lt;59,LEN(K7)&lt;3,CELL("format",K7)="G")</formula1>
    </dataValidation>
  </dataValidations>
  <printOptions/>
  <pageMargins left="0.75" right="0.75" top="1" bottom="1" header="0.5" footer="0.5"/>
  <pageSetup horizontalDpi="300" verticalDpi="300" orientation="portrait" paperSize="9" r:id="rId3"/>
  <drawing r:id="rId1"/>
  <picture r:id="rId2"/>
</worksheet>
</file>

<file path=xl/worksheets/sheet8.xml><?xml version="1.0" encoding="utf-8"?>
<worksheet xmlns="http://schemas.openxmlformats.org/spreadsheetml/2006/main" xmlns:r="http://schemas.openxmlformats.org/officeDocument/2006/relationships">
  <sheetPr codeName="Arkusz7"/>
  <dimension ref="A1:AA19"/>
  <sheetViews>
    <sheetView showGridLines="0" showRowColHeaders="0" showOutlineSymbols="0" workbookViewId="0" topLeftCell="A2">
      <selection activeCell="T6" sqref="T6"/>
    </sheetView>
  </sheetViews>
  <sheetFormatPr defaultColWidth="9.00390625" defaultRowHeight="12.75"/>
  <cols>
    <col min="1" max="1" width="4.75390625" style="0" customWidth="1"/>
    <col min="2" max="15" width="3.75390625" style="0" customWidth="1"/>
    <col min="16" max="16" width="3.625" style="0" customWidth="1"/>
    <col min="17" max="17" width="3.00390625" style="0" customWidth="1"/>
    <col min="18" max="26" width="4.75390625" style="0" customWidth="1"/>
  </cols>
  <sheetData>
    <row r="1" spans="1:15" ht="13.5" customHeight="1" hidden="1">
      <c r="A1">
        <v>12</v>
      </c>
      <c r="B1" s="40">
        <f>SUM(C9:H10)+1</f>
        <v>9</v>
      </c>
      <c r="C1">
        <f>SUM(J9:N10)+1</f>
        <v>5</v>
      </c>
      <c r="E1">
        <v>14</v>
      </c>
      <c r="F1" s="41">
        <f>SUM(C12:F13)+4</f>
        <v>8</v>
      </c>
      <c r="G1">
        <f>SUM(K12:N13)+4</f>
        <v>6</v>
      </c>
      <c r="I1">
        <v>28</v>
      </c>
      <c r="J1" s="42">
        <f>SUM(D4:F7)+4</f>
        <v>8</v>
      </c>
      <c r="K1">
        <f>SUM(I4:L7)+4</f>
        <v>20</v>
      </c>
      <c r="M1">
        <v>30</v>
      </c>
      <c r="N1">
        <f>SUM(D15:G17)+4</f>
        <v>16</v>
      </c>
      <c r="O1">
        <f>SUM(J15:M17)+4</f>
        <v>16</v>
      </c>
    </row>
    <row r="2" spans="2:16" ht="34.5" customHeight="1">
      <c r="B2" s="40"/>
      <c r="C2" s="211" t="s">
        <v>0</v>
      </c>
      <c r="F2" s="41"/>
      <c r="J2" s="42"/>
      <c r="P2" s="7" t="str">
        <f>IF(AND(V6="C",V7="C",V9="C",V10="C",V12="C",V13="C",V17="C",V18="C"),"BRAWO!","?")</f>
        <v>?</v>
      </c>
    </row>
    <row r="3" spans="2:24" ht="19.5" customHeight="1">
      <c r="B3" s="55"/>
      <c r="C3" s="56"/>
      <c r="D3" s="56"/>
      <c r="E3" s="56"/>
      <c r="F3" s="57"/>
      <c r="G3" s="58"/>
      <c r="H3" s="58"/>
      <c r="I3" s="56"/>
      <c r="J3" s="56"/>
      <c r="K3" s="56"/>
      <c r="L3" s="56"/>
      <c r="M3" s="56"/>
      <c r="N3" s="56"/>
      <c r="O3" s="56"/>
      <c r="Q3" s="248" t="s">
        <v>35</v>
      </c>
      <c r="R3" s="248"/>
      <c r="S3" s="248"/>
      <c r="T3" s="248"/>
      <c r="U3" s="248"/>
      <c r="V3" s="248"/>
      <c r="W3" s="248"/>
      <c r="X3" s="248"/>
    </row>
    <row r="4" spans="2:24" ht="19.5" customHeight="1">
      <c r="B4" s="56"/>
      <c r="C4" s="44"/>
      <c r="D4" s="43">
        <f>IF($I$1&gt;=36,1,"")</f>
      </c>
      <c r="E4" s="43">
        <f>IF($I$1&gt;=32,1,"")</f>
      </c>
      <c r="F4" s="49">
        <f>IF($I$1&gt;=12,1,"")</f>
        <v>1</v>
      </c>
      <c r="G4" s="37"/>
      <c r="H4" s="37"/>
      <c r="I4" s="46">
        <f>IF($I$1&gt;=16,1,"")</f>
        <v>1</v>
      </c>
      <c r="J4" s="45">
        <f>IF($I$1&gt;=20,1,"")</f>
        <v>1</v>
      </c>
      <c r="K4" s="45">
        <f>IF($I$1&gt;=24,1,"")</f>
        <v>1</v>
      </c>
      <c r="L4" s="45">
        <f>IF($I$1&gt;=28,1,"")</f>
        <v>1</v>
      </c>
      <c r="M4" s="44"/>
      <c r="N4" s="44"/>
      <c r="O4" s="56"/>
      <c r="Q4" s="248"/>
      <c r="R4" s="248"/>
      <c r="S4" s="248"/>
      <c r="T4" s="248"/>
      <c r="U4" s="248"/>
      <c r="V4" s="248"/>
      <c r="W4" s="248"/>
      <c r="X4" s="248"/>
    </row>
    <row r="5" spans="2:24" ht="19.5" customHeight="1">
      <c r="B5" s="56"/>
      <c r="C5" s="44"/>
      <c r="D5" s="43">
        <f>IF($I$1&gt;=36,1,"")</f>
      </c>
      <c r="E5" s="43">
        <f>IF($I$1&gt;=32,1,"")</f>
      </c>
      <c r="F5" s="49">
        <f>IF($I$1&gt;=12,1,"")</f>
        <v>1</v>
      </c>
      <c r="G5" s="37"/>
      <c r="H5" s="37"/>
      <c r="I5" s="46">
        <f>IF($I$1&gt;=16,1,"")</f>
        <v>1</v>
      </c>
      <c r="J5" s="45">
        <f>IF($I$1&gt;=20,1,"")</f>
        <v>1</v>
      </c>
      <c r="K5" s="45">
        <f>IF($I$1&gt;=24,1,"")</f>
        <v>1</v>
      </c>
      <c r="L5" s="45">
        <f>IF($I$1&gt;=28,1,"")</f>
        <v>1</v>
      </c>
      <c r="M5" s="44"/>
      <c r="N5" s="44"/>
      <c r="O5" s="56"/>
      <c r="Q5" s="248"/>
      <c r="R5" s="248"/>
      <c r="S5" s="248"/>
      <c r="T5" s="248"/>
      <c r="U5" s="248"/>
      <c r="V5" s="248"/>
      <c r="W5" s="248"/>
      <c r="X5" s="248"/>
    </row>
    <row r="6" spans="2:24" ht="19.5" customHeight="1">
      <c r="B6" s="56"/>
      <c r="C6" s="44"/>
      <c r="D6" s="43">
        <f>IF($I$1&gt;=36,1,"")</f>
      </c>
      <c r="E6" s="43">
        <f>IF($I$1&gt;=32,1,"")</f>
      </c>
      <c r="F6" s="49">
        <f>IF($I$1&gt;=12,1,"")</f>
        <v>1</v>
      </c>
      <c r="G6" s="37"/>
      <c r="H6" s="37"/>
      <c r="I6" s="46">
        <f>IF($I$1&gt;=16,1,"")</f>
        <v>1</v>
      </c>
      <c r="J6" s="45">
        <f>IF($I$1&gt;=20,1,"")</f>
        <v>1</v>
      </c>
      <c r="K6" s="45">
        <f>IF($I$1&gt;=24,1,"")</f>
        <v>1</v>
      </c>
      <c r="L6" s="45">
        <f>IF($I$1&gt;=28,1,"")</f>
        <v>1</v>
      </c>
      <c r="M6" s="44"/>
      <c r="N6" s="44"/>
      <c r="O6" s="56"/>
      <c r="R6" s="53" t="s">
        <v>11</v>
      </c>
      <c r="S6" s="52" t="s">
        <v>10</v>
      </c>
      <c r="T6" s="197"/>
      <c r="U6" s="62"/>
      <c r="V6" s="247">
        <f>IF(T6="","",IF(T6=J1,"C","D"))</f>
      </c>
      <c r="W6" s="247"/>
      <c r="X6" s="247"/>
    </row>
    <row r="7" spans="2:24" ht="19.5" customHeight="1">
      <c r="B7" s="56"/>
      <c r="C7" s="44"/>
      <c r="D7" s="43">
        <f>IF($I$1&gt;=36,1,"")</f>
      </c>
      <c r="E7" s="43">
        <f>IF($I$1&gt;=32,1,"")</f>
      </c>
      <c r="F7" s="49">
        <f>IF($I$1&gt;=12,1,"")</f>
        <v>1</v>
      </c>
      <c r="G7" s="37"/>
      <c r="H7" s="37"/>
      <c r="I7" s="46">
        <f>IF($I$1&gt;=16,1,"")</f>
        <v>1</v>
      </c>
      <c r="J7" s="45">
        <f>IF($I$1&gt;=20,1,"")</f>
        <v>1</v>
      </c>
      <c r="K7" s="45">
        <f>IF($I$1&gt;=24,1,"")</f>
        <v>1</v>
      </c>
      <c r="L7" s="45">
        <f>IF($I$1&gt;=28,1,"")</f>
        <v>1</v>
      </c>
      <c r="M7" s="44"/>
      <c r="N7" s="44"/>
      <c r="O7" s="56"/>
      <c r="R7" s="54" t="s">
        <v>12</v>
      </c>
      <c r="S7" s="52" t="s">
        <v>10</v>
      </c>
      <c r="T7" s="111"/>
      <c r="V7" s="247">
        <f>IF(T7="","",IF(T7=K1,"C","D"))</f>
      </c>
      <c r="W7" s="247"/>
      <c r="X7" s="247"/>
    </row>
    <row r="8" spans="2:15" ht="19.5" customHeight="1">
      <c r="B8" s="56"/>
      <c r="C8" s="44"/>
      <c r="D8" s="44"/>
      <c r="E8" s="44"/>
      <c r="F8" s="44"/>
      <c r="G8" s="48"/>
      <c r="H8" s="50"/>
      <c r="I8" s="47"/>
      <c r="J8" s="47"/>
      <c r="K8" s="44"/>
      <c r="L8" s="44"/>
      <c r="M8" s="44"/>
      <c r="N8" s="44"/>
      <c r="O8" s="56"/>
    </row>
    <row r="9" spans="2:24" ht="19.5" customHeight="1">
      <c r="B9" s="56"/>
      <c r="C9" s="43">
        <f>IF($A$1&gt;=20,1,"")</f>
      </c>
      <c r="D9" s="43">
        <f>IF($A$1&gt;=18,1,"")</f>
      </c>
      <c r="E9" s="43">
        <f>IF($A$1&gt;=10,1,"")</f>
        <v>1</v>
      </c>
      <c r="F9" s="43">
        <f>IF($A$1&gt;=10,1,"")</f>
        <v>1</v>
      </c>
      <c r="G9" s="49">
        <f>IF($A$1&gt;=8,1,"")</f>
        <v>1</v>
      </c>
      <c r="H9" s="39">
        <v>1</v>
      </c>
      <c r="I9" s="36"/>
      <c r="J9" s="38">
        <v>1</v>
      </c>
      <c r="K9" s="46">
        <f>IF($A$1&gt;=12,1,"")</f>
        <v>1</v>
      </c>
      <c r="L9" s="45">
        <f>IF($A$1&gt;=14,1,"")</f>
      </c>
      <c r="M9" s="45">
        <f>IF($A$1&gt;=16,1,"")</f>
      </c>
      <c r="N9" s="45">
        <f>IF($A$1&gt;=22,1,"")</f>
      </c>
      <c r="O9" s="56"/>
      <c r="P9" s="2"/>
      <c r="Q9" s="2"/>
      <c r="R9" s="53" t="s">
        <v>11</v>
      </c>
      <c r="S9" s="52" t="s">
        <v>10</v>
      </c>
      <c r="T9" s="197"/>
      <c r="V9" s="247">
        <f>IF(T9="","",IF(T9=B1,"C","D"))</f>
      </c>
      <c r="W9" s="247"/>
      <c r="X9" s="247"/>
    </row>
    <row r="10" spans="2:24" ht="19.5" customHeight="1">
      <c r="B10" s="56"/>
      <c r="C10" s="43">
        <f>IF($A$1&gt;=20,1,"")</f>
      </c>
      <c r="D10" s="43">
        <f>IF($A$1&gt;=18,1,"")</f>
      </c>
      <c r="E10" s="43">
        <f>IF($A$1&gt;=10,1,"")</f>
        <v>1</v>
      </c>
      <c r="F10" s="43">
        <f>IF($A$1&gt;=10,1,"")</f>
        <v>1</v>
      </c>
      <c r="G10" s="49">
        <f>IF(A1&gt;=8,1,"")</f>
        <v>1</v>
      </c>
      <c r="H10" s="39">
        <v>1</v>
      </c>
      <c r="I10" s="36"/>
      <c r="J10" s="38">
        <v>1</v>
      </c>
      <c r="K10" s="46">
        <f>IF($A$1&gt;=12,1,"")</f>
        <v>1</v>
      </c>
      <c r="L10" s="45">
        <f>IF($A$1&gt;=14,1,"")</f>
      </c>
      <c r="M10" s="45">
        <f>IF($A$1&gt;=16,1,"")</f>
      </c>
      <c r="N10" s="45">
        <f>IF($A$1&gt;=22,1,"")</f>
      </c>
      <c r="O10" s="56"/>
      <c r="P10" s="2"/>
      <c r="Q10" s="2"/>
      <c r="R10" s="54" t="s">
        <v>12</v>
      </c>
      <c r="S10" s="52" t="s">
        <v>10</v>
      </c>
      <c r="T10" s="111"/>
      <c r="V10" s="247">
        <f>IF(T10="","",IF(T10=C1,"C","D"))</f>
      </c>
      <c r="W10" s="247"/>
      <c r="X10" s="247"/>
    </row>
    <row r="11" spans="2:15" ht="19.5" customHeight="1">
      <c r="B11" s="56"/>
      <c r="C11" s="44"/>
      <c r="D11" s="44"/>
      <c r="E11" s="44"/>
      <c r="F11" s="44"/>
      <c r="G11" s="47"/>
      <c r="H11" s="50"/>
      <c r="I11" s="50"/>
      <c r="J11" s="50"/>
      <c r="K11" s="44"/>
      <c r="L11" s="44"/>
      <c r="M11" s="44"/>
      <c r="N11" s="44"/>
      <c r="O11" s="56"/>
    </row>
    <row r="12" spans="2:24" ht="19.5" customHeight="1">
      <c r="B12" s="56"/>
      <c r="C12" s="43">
        <f>IF($E$1&gt;=24,1,"")</f>
      </c>
      <c r="D12" s="43">
        <f>IF($E$1&gt;=22,1,"")</f>
      </c>
      <c r="E12" s="43">
        <f>IF($E$1&gt;=12,1,"")</f>
        <v>1</v>
      </c>
      <c r="F12" s="49">
        <f>IF($E$1&gt;=10,1,"")</f>
        <v>1</v>
      </c>
      <c r="G12" s="38"/>
      <c r="H12" s="38"/>
      <c r="I12" s="38"/>
      <c r="J12" s="38"/>
      <c r="K12" s="46">
        <f>IF($E$1&gt;=14,1,"")</f>
        <v>1</v>
      </c>
      <c r="L12" s="45">
        <f>IF($E$1&gt;=16,1,"")</f>
      </c>
      <c r="M12" s="45">
        <f>IF($E$1&gt;=18,1,"")</f>
      </c>
      <c r="N12" s="45">
        <f>IF($E$1&gt;=20,1,"")</f>
      </c>
      <c r="O12" s="56"/>
      <c r="R12" s="53" t="s">
        <v>11</v>
      </c>
      <c r="S12" s="52" t="s">
        <v>10</v>
      </c>
      <c r="T12" s="197"/>
      <c r="V12" s="247">
        <f>IF(T12="","",IF(T12=F1,"C","D"))</f>
      </c>
      <c r="W12" s="247"/>
      <c r="X12" s="247"/>
    </row>
    <row r="13" spans="2:24" ht="19.5" customHeight="1">
      <c r="B13" s="56"/>
      <c r="C13" s="43">
        <f>IF($E$1&gt;=24,1,"")</f>
      </c>
      <c r="D13" s="43">
        <f>IF($E$1&gt;=22,1,"")</f>
      </c>
      <c r="E13" s="43">
        <f>IF($E$1&gt;=12,1,"")</f>
        <v>1</v>
      </c>
      <c r="F13" s="49">
        <f>IF($E$1&gt;=10,1,"")</f>
        <v>1</v>
      </c>
      <c r="G13" s="38"/>
      <c r="H13" s="38"/>
      <c r="I13" s="38"/>
      <c r="J13" s="38"/>
      <c r="K13" s="46">
        <f>IF($E$1&gt;=14,1,"")</f>
        <v>1</v>
      </c>
      <c r="L13" s="45">
        <f>IF($E$1&gt;=16,1,"")</f>
      </c>
      <c r="M13" s="45">
        <f>IF($E$1&gt;=18,1,"")</f>
      </c>
      <c r="N13" s="45">
        <f>IF($E$1&gt;=20,1,"")</f>
      </c>
      <c r="O13" s="56"/>
      <c r="R13" s="54" t="s">
        <v>12</v>
      </c>
      <c r="S13" s="52" t="s">
        <v>10</v>
      </c>
      <c r="T13" s="111"/>
      <c r="V13" s="247">
        <f>IF(T13="","",IF(T13=G1,"C","D"))</f>
      </c>
      <c r="W13" s="247"/>
      <c r="X13" s="247"/>
    </row>
    <row r="14" spans="2:15" ht="19.5" customHeight="1">
      <c r="B14" s="56"/>
      <c r="C14" s="44"/>
      <c r="D14" s="44"/>
      <c r="E14" s="44"/>
      <c r="F14" s="44"/>
      <c r="G14" s="48"/>
      <c r="H14" s="48"/>
      <c r="I14" s="50"/>
      <c r="J14" s="48"/>
      <c r="K14" s="44"/>
      <c r="L14" s="44"/>
      <c r="M14" s="44"/>
      <c r="N14" s="44"/>
      <c r="O14" s="56"/>
    </row>
    <row r="15" spans="1:15" ht="19.5" customHeight="1">
      <c r="A15" s="222"/>
      <c r="B15" s="56"/>
      <c r="C15" s="44"/>
      <c r="D15" s="43">
        <f>IF($M$1&gt;=24,1,"")</f>
        <v>1</v>
      </c>
      <c r="E15" s="43">
        <f>IF($M$1&gt;=18,1,"")</f>
        <v>1</v>
      </c>
      <c r="F15" s="43">
        <f>IF($M$1&gt;=15,1,"")</f>
        <v>1</v>
      </c>
      <c r="G15" s="43">
        <f>IF($M$1&gt;=9,1,"")</f>
        <v>1</v>
      </c>
      <c r="H15" s="51"/>
      <c r="I15" s="36"/>
      <c r="J15" s="46">
        <f>IF($M$1&gt;=12,1,"")</f>
        <v>1</v>
      </c>
      <c r="K15" s="45">
        <f>IF($M$1&gt;=21,1,"")</f>
        <v>1</v>
      </c>
      <c r="L15" s="45">
        <f>IF($M$1&gt;=27,1,"")</f>
        <v>1</v>
      </c>
      <c r="M15" s="45">
        <f>IF($M$1&gt;=30,1,"")</f>
        <v>1</v>
      </c>
      <c r="N15" s="44"/>
      <c r="O15" s="56"/>
    </row>
    <row r="16" spans="2:15" ht="19.5" customHeight="1">
      <c r="B16" s="56"/>
      <c r="C16" s="44"/>
      <c r="D16" s="43">
        <f>IF($M$1&gt;=24,1,"")</f>
        <v>1</v>
      </c>
      <c r="E16" s="43">
        <f>IF($M$1&gt;=18,1,"")</f>
        <v>1</v>
      </c>
      <c r="F16" s="43">
        <f>IF($M$1&gt;=15,1,"")</f>
        <v>1</v>
      </c>
      <c r="G16" s="43">
        <f>IF($M$1&gt;=9,1,"")</f>
        <v>1</v>
      </c>
      <c r="H16" s="51"/>
      <c r="I16" s="36"/>
      <c r="J16" s="223">
        <f>IF($M$1&gt;=12,1,"")</f>
        <v>1</v>
      </c>
      <c r="K16" s="45">
        <f>IF($M$1&gt;=21,1,"")</f>
        <v>1</v>
      </c>
      <c r="L16" s="45">
        <f>IF($M$1&gt;=27,1,"")</f>
        <v>1</v>
      </c>
      <c r="M16" s="45">
        <f>IF($M$1&gt;=30,1,"")</f>
        <v>1</v>
      </c>
      <c r="N16" s="44"/>
      <c r="O16" s="56"/>
    </row>
    <row r="17" spans="2:24" ht="19.5" customHeight="1">
      <c r="B17" s="56"/>
      <c r="C17" s="44"/>
      <c r="D17" s="43">
        <f>IF($M$1&gt;=24,1,"")</f>
        <v>1</v>
      </c>
      <c r="E17" s="43">
        <f>IF($M$1&gt;=18,1,"")</f>
        <v>1</v>
      </c>
      <c r="F17" s="43">
        <f>IF($M$1&gt;=15,1,"")</f>
        <v>1</v>
      </c>
      <c r="G17" s="43">
        <f>IF($M$1&gt;=9,1,"")</f>
        <v>1</v>
      </c>
      <c r="H17" s="51"/>
      <c r="I17" s="36"/>
      <c r="J17" s="223">
        <f>IF($M$1&gt;=12,1,"")</f>
        <v>1</v>
      </c>
      <c r="K17" s="45">
        <f>IF($M$1&gt;=21,1,"")</f>
        <v>1</v>
      </c>
      <c r="L17" s="45">
        <f>IF($M$1&gt;=27,1,"")</f>
        <v>1</v>
      </c>
      <c r="M17" s="45">
        <f>IF($M$1&gt;=30,1,"")</f>
        <v>1</v>
      </c>
      <c r="N17" s="44"/>
      <c r="O17" s="56"/>
      <c r="R17" s="53" t="s">
        <v>11</v>
      </c>
      <c r="S17" s="52" t="s">
        <v>10</v>
      </c>
      <c r="T17" s="197"/>
      <c r="V17" s="247">
        <f>IF(T17="","",IF(T17=N1,"C","D"))</f>
      </c>
      <c r="W17" s="247"/>
      <c r="X17" s="247"/>
    </row>
    <row r="18" spans="2:24" ht="19.5" customHeight="1">
      <c r="B18" s="56"/>
      <c r="C18" s="44"/>
      <c r="D18" s="43">
        <f>IF($M$1&gt;=24,1,"")</f>
        <v>1</v>
      </c>
      <c r="E18" s="43">
        <f>IF($M$1&gt;=18,1,"")</f>
        <v>1</v>
      </c>
      <c r="F18" s="43">
        <f>IF($M$1&gt;=15,1,"")</f>
        <v>1</v>
      </c>
      <c r="G18" s="43">
        <f>IF($M$1&gt;=9,1,"")</f>
        <v>1</v>
      </c>
      <c r="H18" s="51"/>
      <c r="I18" s="36"/>
      <c r="J18" s="46">
        <f>IF($M$1&gt;=12,1,"")</f>
        <v>1</v>
      </c>
      <c r="K18" s="45">
        <f>IF($M$1&gt;=21,1,"")</f>
        <v>1</v>
      </c>
      <c r="L18" s="45">
        <f>IF($M$1&gt;=27,1,"")</f>
        <v>1</v>
      </c>
      <c r="M18" s="45">
        <f>IF($M$1&gt;=30,1,"")</f>
        <v>1</v>
      </c>
      <c r="N18" s="44"/>
      <c r="O18" s="56"/>
      <c r="R18" s="54" t="s">
        <v>12</v>
      </c>
      <c r="S18" s="52" t="s">
        <v>10</v>
      </c>
      <c r="T18" s="111"/>
      <c r="V18" s="247">
        <f>IF(T18="","",IF(T18=O1,"C","D"))</f>
      </c>
      <c r="W18" s="247"/>
      <c r="X18" s="247"/>
    </row>
    <row r="19" spans="2:27" ht="20.25" customHeight="1">
      <c r="B19" s="56"/>
      <c r="C19" s="56"/>
      <c r="D19" s="56"/>
      <c r="E19" s="56"/>
      <c r="F19" s="56"/>
      <c r="G19" s="56"/>
      <c r="H19" s="56"/>
      <c r="I19" s="59"/>
      <c r="J19" s="56"/>
      <c r="K19" s="56"/>
      <c r="L19" s="56"/>
      <c r="M19" s="56"/>
      <c r="N19" s="56"/>
      <c r="O19" s="56"/>
      <c r="Y19" s="249"/>
      <c r="Z19" s="249"/>
      <c r="AA19" s="250"/>
    </row>
    <row r="20" ht="24.75" customHeight="1"/>
    <row r="21" ht="24.75" customHeight="1"/>
    <row r="22" ht="24.75" customHeight="1"/>
    <row r="23" ht="24.75" customHeight="1"/>
    <row r="24" ht="33.75" customHeight="1"/>
    <row r="25" ht="19.5" customHeight="1"/>
    <row r="26" ht="19.5" customHeight="1"/>
    <row r="27" ht="19.5" customHeight="1"/>
    <row r="28" ht="19.5" customHeight="1"/>
    <row r="29" ht="19.5" customHeight="1"/>
    <row r="30" ht="19.5" customHeight="1"/>
    <row r="31" ht="19.5" customHeight="1"/>
    <row r="32" ht="19.5" customHeight="1"/>
  </sheetData>
  <mergeCells count="10">
    <mergeCell ref="Y19:AA19"/>
    <mergeCell ref="V17:X17"/>
    <mergeCell ref="V18:X18"/>
    <mergeCell ref="V9:X9"/>
    <mergeCell ref="V10:X10"/>
    <mergeCell ref="V12:X12"/>
    <mergeCell ref="V6:X6"/>
    <mergeCell ref="V7:X7"/>
    <mergeCell ref="V13:X13"/>
    <mergeCell ref="Q3:X5"/>
  </mergeCells>
  <conditionalFormatting sqref="G9:G10">
    <cfRule type="expression" priority="1" dxfId="48" stopIfTrue="1">
      <formula>($A$1&gt;=8)</formula>
    </cfRule>
  </conditionalFormatting>
  <conditionalFormatting sqref="E9:F10">
    <cfRule type="expression" priority="2" dxfId="48" stopIfTrue="1">
      <formula>($A$1&gt;=10)</formula>
    </cfRule>
  </conditionalFormatting>
  <conditionalFormatting sqref="D9:D10">
    <cfRule type="expression" priority="3" dxfId="48" stopIfTrue="1">
      <formula>($A$1&gt;=18)</formula>
    </cfRule>
  </conditionalFormatting>
  <conditionalFormatting sqref="C9:C10">
    <cfRule type="expression" priority="4" dxfId="48" stopIfTrue="1">
      <formula>($A$1&gt;=20)</formula>
    </cfRule>
  </conditionalFormatting>
  <conditionalFormatting sqref="K9:K10">
    <cfRule type="expression" priority="5" dxfId="49" stopIfTrue="1">
      <formula>($A$1&gt;=12)</formula>
    </cfRule>
  </conditionalFormatting>
  <conditionalFormatting sqref="L9:L10">
    <cfRule type="expression" priority="6" dxfId="49" stopIfTrue="1">
      <formula>($A$1&gt;=14)</formula>
    </cfRule>
  </conditionalFormatting>
  <conditionalFormatting sqref="M9:M10">
    <cfRule type="expression" priority="7" dxfId="49" stopIfTrue="1">
      <formula>($A$1&gt;=16)</formula>
    </cfRule>
  </conditionalFormatting>
  <conditionalFormatting sqref="N9:N10">
    <cfRule type="expression" priority="8" dxfId="49" stopIfTrue="1">
      <formula>($A$1&gt;=22)</formula>
    </cfRule>
  </conditionalFormatting>
  <conditionalFormatting sqref="F12:F13">
    <cfRule type="expression" priority="9" dxfId="48" stopIfTrue="1">
      <formula>($E$1&gt;=10)</formula>
    </cfRule>
  </conditionalFormatting>
  <conditionalFormatting sqref="E12:E13">
    <cfRule type="expression" priority="10" dxfId="48" stopIfTrue="1">
      <formula>($E$1&gt;=12)</formula>
    </cfRule>
  </conditionalFormatting>
  <conditionalFormatting sqref="D12:D13">
    <cfRule type="expression" priority="11" dxfId="48" stopIfTrue="1">
      <formula>($E$1&gt;=22)</formula>
    </cfRule>
  </conditionalFormatting>
  <conditionalFormatting sqref="C12:C13">
    <cfRule type="expression" priority="12" dxfId="48" stopIfTrue="1">
      <formula>($E$1&gt;=24)</formula>
    </cfRule>
  </conditionalFormatting>
  <conditionalFormatting sqref="K12:K13">
    <cfRule type="expression" priority="13" dxfId="49" stopIfTrue="1">
      <formula>($E$1&gt;=14)</formula>
    </cfRule>
  </conditionalFormatting>
  <conditionalFormatting sqref="L12:L13">
    <cfRule type="expression" priority="14" dxfId="49" stopIfTrue="1">
      <formula>($E$1&gt;=16)</formula>
    </cfRule>
  </conditionalFormatting>
  <conditionalFormatting sqref="M12:M13">
    <cfRule type="expression" priority="15" dxfId="49" stopIfTrue="1">
      <formula>($E$1&gt;=18)</formula>
    </cfRule>
  </conditionalFormatting>
  <conditionalFormatting sqref="N12:N13">
    <cfRule type="expression" priority="16" dxfId="49" stopIfTrue="1">
      <formula>($E$1&gt;=20)</formula>
    </cfRule>
  </conditionalFormatting>
  <conditionalFormatting sqref="K4:K7">
    <cfRule type="expression" priority="17" dxfId="49" stopIfTrue="1">
      <formula>($I$1&gt;=24)</formula>
    </cfRule>
  </conditionalFormatting>
  <conditionalFormatting sqref="I4:I7">
    <cfRule type="expression" priority="18" dxfId="49" stopIfTrue="1">
      <formula>($I$1&gt;=16)</formula>
    </cfRule>
  </conditionalFormatting>
  <conditionalFormatting sqref="J4:J7">
    <cfRule type="expression" priority="19" dxfId="49" stopIfTrue="1">
      <formula>($I$1&gt;=20)</formula>
    </cfRule>
  </conditionalFormatting>
  <conditionalFormatting sqref="L4:L7">
    <cfRule type="expression" priority="20" dxfId="49" stopIfTrue="1">
      <formula>($I$1&gt;=28)</formula>
    </cfRule>
  </conditionalFormatting>
  <conditionalFormatting sqref="F4:F7">
    <cfRule type="expression" priority="21" dxfId="48" stopIfTrue="1">
      <formula>($I$1&gt;=12)</formula>
    </cfRule>
  </conditionalFormatting>
  <conditionalFormatting sqref="E4:E7">
    <cfRule type="expression" priority="22" dxfId="48" stopIfTrue="1">
      <formula>($I$1&gt;=32)</formula>
    </cfRule>
  </conditionalFormatting>
  <conditionalFormatting sqref="D4:D7">
    <cfRule type="expression" priority="23" dxfId="48" stopIfTrue="1">
      <formula>($I$1&gt;=36)</formula>
    </cfRule>
  </conditionalFormatting>
  <conditionalFormatting sqref="J15:J18">
    <cfRule type="expression" priority="24" dxfId="49" stopIfTrue="1">
      <formula>($M$1&gt;=12)</formula>
    </cfRule>
  </conditionalFormatting>
  <conditionalFormatting sqref="G15:H18">
    <cfRule type="expression" priority="25" dxfId="48" stopIfTrue="1">
      <formula>($M$1&gt;=9)</formula>
    </cfRule>
  </conditionalFormatting>
  <conditionalFormatting sqref="K15:K18">
    <cfRule type="expression" priority="26" dxfId="49" stopIfTrue="1">
      <formula>($M$1&gt;=21)</formula>
    </cfRule>
  </conditionalFormatting>
  <conditionalFormatting sqref="L15:L18">
    <cfRule type="expression" priority="27" dxfId="49" stopIfTrue="1">
      <formula>($M$1&gt;=27)</formula>
    </cfRule>
  </conditionalFormatting>
  <conditionalFormatting sqref="M15:M18">
    <cfRule type="expression" priority="28" dxfId="49" stopIfTrue="1">
      <formula>($M$1&gt;=30)</formula>
    </cfRule>
  </conditionalFormatting>
  <conditionalFormatting sqref="F15:F18">
    <cfRule type="expression" priority="29" dxfId="48" stopIfTrue="1">
      <formula>($M$1&gt;=15)</formula>
    </cfRule>
  </conditionalFormatting>
  <conditionalFormatting sqref="E15:E18">
    <cfRule type="expression" priority="30" dxfId="48" stopIfTrue="1">
      <formula>($M$1&gt;=18)</formula>
    </cfRule>
  </conditionalFormatting>
  <conditionalFormatting sqref="D15:D18">
    <cfRule type="expression" priority="31" dxfId="48" stopIfTrue="1">
      <formula>($M$1&gt;=24)</formula>
    </cfRule>
  </conditionalFormatting>
  <conditionalFormatting sqref="V6:X7 V9:X10 V12:X13 V17:X18">
    <cfRule type="cellIs" priority="32" dxfId="50" operator="equal" stopIfTrue="1">
      <formula>"C"</formula>
    </cfRule>
  </conditionalFormatting>
  <conditionalFormatting sqref="T7 T10 T13 T18">
    <cfRule type="expression" priority="33" dxfId="51" stopIfTrue="1">
      <formula>(V7="D")</formula>
    </cfRule>
    <cfRule type="expression" priority="34" dxfId="52" stopIfTrue="1">
      <formula>(V7="C")</formula>
    </cfRule>
  </conditionalFormatting>
  <conditionalFormatting sqref="T6 T9 T12 T17">
    <cfRule type="expression" priority="35" dxfId="15" stopIfTrue="1">
      <formula>(V6="D")</formula>
    </cfRule>
    <cfRule type="expression" priority="36" dxfId="14" stopIfTrue="1">
      <formula>(V6="C")</formula>
    </cfRule>
  </conditionalFormatting>
  <dataValidations count="1">
    <dataValidation type="custom" allowBlank="1" showInputMessage="1" showErrorMessage="1" errorTitle="U W A G A !!!" error="Wpisana wartość jest nieprawidłowa." sqref="T6:T7 T9:T10 T12:T13 T17:T18">
      <formula1>AND(ISNUMBER(T6),T6&gt;0,T6&lt;59,LEN(T6)&lt;3,CELL("format",T6)="G")</formula1>
    </dataValidation>
  </dataValidations>
  <printOptions/>
  <pageMargins left="0.75" right="0.75" top="1" bottom="1" header="0.5" footer="0.5"/>
  <pageSetup horizontalDpi="300" verticalDpi="300" orientation="portrait" paperSize="9" r:id="rId3"/>
  <drawing r:id="rId1"/>
  <picture r:id="rId2"/>
</worksheet>
</file>

<file path=xl/worksheets/sheet9.xml><?xml version="1.0" encoding="utf-8"?>
<worksheet xmlns="http://schemas.openxmlformats.org/spreadsheetml/2006/main" xmlns:r="http://schemas.openxmlformats.org/officeDocument/2006/relationships">
  <sheetPr codeName="Arkusz9"/>
  <dimension ref="A1:P25"/>
  <sheetViews>
    <sheetView showGridLines="0" showRowColHeaders="0" showOutlineSymbols="0" workbookViewId="0" topLeftCell="A1">
      <selection activeCell="C8" sqref="C8"/>
    </sheetView>
  </sheetViews>
  <sheetFormatPr defaultColWidth="9.00390625" defaultRowHeight="12.75"/>
  <cols>
    <col min="1" max="1" width="2.25390625" style="0" customWidth="1"/>
    <col min="2" max="2" width="4.25390625" style="0" customWidth="1"/>
    <col min="3" max="3" width="9.25390625" style="0" customWidth="1"/>
    <col min="4" max="4" width="3.00390625" style="0" customWidth="1"/>
    <col min="6" max="6" width="3.00390625" style="0" customWidth="1"/>
    <col min="8" max="8" width="3.25390625" style="0" customWidth="1"/>
    <col min="10" max="10" width="2.75390625" style="0" customWidth="1"/>
  </cols>
  <sheetData>
    <row r="1" spans="1:5" ht="60" customHeight="1">
      <c r="A1" s="7">
        <v>100</v>
      </c>
      <c r="B1" s="7">
        <v>200</v>
      </c>
      <c r="C1" s="7">
        <v>300</v>
      </c>
      <c r="D1" s="7">
        <v>400</v>
      </c>
      <c r="E1" s="7"/>
    </row>
    <row r="3" spans="2:15" ht="19.5" customHeight="1" thickBot="1">
      <c r="B3" s="178" t="s">
        <v>18</v>
      </c>
      <c r="C3" s="185" t="s">
        <v>32</v>
      </c>
      <c r="D3" s="186"/>
      <c r="E3" s="186"/>
      <c r="F3" s="186"/>
      <c r="G3" s="186"/>
      <c r="H3" s="186"/>
      <c r="I3" s="186"/>
      <c r="J3" s="186"/>
      <c r="K3" s="186"/>
      <c r="L3" s="186"/>
      <c r="M3" s="186"/>
      <c r="N3" s="186"/>
      <c r="O3" s="186"/>
    </row>
    <row r="4" spans="2:15" ht="19.5" thickBot="1" thickTop="1">
      <c r="B4" s="178"/>
      <c r="C4" s="198"/>
      <c r="E4" s="199"/>
      <c r="G4" s="200"/>
      <c r="I4" s="201"/>
      <c r="K4" s="253"/>
      <c r="L4" s="253"/>
      <c r="M4" s="253"/>
      <c r="N4" s="202"/>
      <c r="O4" s="186"/>
    </row>
    <row r="5" spans="2:15" ht="15.75" customHeight="1" thickTop="1">
      <c r="B5" s="178"/>
      <c r="C5" s="179"/>
      <c r="D5" s="186"/>
      <c r="E5" s="187"/>
      <c r="F5" s="34"/>
      <c r="G5" s="187"/>
      <c r="H5" s="34"/>
      <c r="I5" s="187"/>
      <c r="J5" s="34"/>
      <c r="K5" s="187"/>
      <c r="L5" s="186"/>
      <c r="M5" s="186"/>
      <c r="N5" s="186"/>
      <c r="O5" s="186"/>
    </row>
    <row r="6" ht="15.75">
      <c r="C6" s="179" t="s">
        <v>37</v>
      </c>
    </row>
    <row r="7" ht="33" customHeight="1">
      <c r="C7" s="179"/>
    </row>
    <row r="8" spans="2:7" ht="18.75" customHeight="1">
      <c r="B8" s="178" t="s">
        <v>19</v>
      </c>
      <c r="C8" s="218"/>
      <c r="E8" s="180" t="s">
        <v>36</v>
      </c>
      <c r="F8" s="180"/>
      <c r="G8" s="180"/>
    </row>
    <row r="9" spans="5:7" ht="15">
      <c r="E9" s="220" t="s">
        <v>43</v>
      </c>
      <c r="F9" s="180" t="s">
        <v>20</v>
      </c>
      <c r="G9" s="180"/>
    </row>
    <row r="10" spans="3:16" ht="18.75" customHeight="1">
      <c r="C10" s="218"/>
      <c r="E10" s="221" t="s">
        <v>43</v>
      </c>
      <c r="F10" s="254" t="s">
        <v>38</v>
      </c>
      <c r="G10" s="254"/>
      <c r="H10" s="254"/>
      <c r="I10" s="254"/>
      <c r="J10" s="254"/>
      <c r="K10" s="254"/>
      <c r="L10" s="254"/>
      <c r="M10" s="254"/>
      <c r="N10" s="254"/>
      <c r="O10" s="254"/>
      <c r="P10" s="254"/>
    </row>
    <row r="11" spans="3:16" ht="13.5" customHeight="1">
      <c r="C11" s="181"/>
      <c r="E11" s="181"/>
      <c r="F11" s="254"/>
      <c r="G11" s="254"/>
      <c r="H11" s="254"/>
      <c r="I11" s="254"/>
      <c r="J11" s="254"/>
      <c r="K11" s="254"/>
      <c r="L11" s="254"/>
      <c r="M11" s="254"/>
      <c r="N11" s="254"/>
      <c r="O11" s="254"/>
      <c r="P11" s="254"/>
    </row>
    <row r="12" ht="33.75" customHeight="1"/>
    <row r="13" spans="2:16" ht="33.75" customHeight="1">
      <c r="B13" s="178" t="s">
        <v>21</v>
      </c>
      <c r="C13" s="182" t="s">
        <v>5</v>
      </c>
      <c r="D13" s="254" t="s">
        <v>44</v>
      </c>
      <c r="E13" s="254"/>
      <c r="F13" s="254"/>
      <c r="G13" s="254"/>
      <c r="H13" s="254"/>
      <c r="I13" s="254"/>
      <c r="J13" s="254"/>
      <c r="K13" s="254"/>
      <c r="L13" s="254"/>
      <c r="M13" s="254"/>
      <c r="N13" s="254"/>
      <c r="O13" s="254"/>
      <c r="P13" s="254"/>
    </row>
    <row r="14" spans="3:16" ht="33" customHeight="1">
      <c r="C14" s="183"/>
      <c r="D14" s="254"/>
      <c r="E14" s="254"/>
      <c r="F14" s="254"/>
      <c r="G14" s="254"/>
      <c r="H14" s="254"/>
      <c r="I14" s="254"/>
      <c r="J14" s="254"/>
      <c r="K14" s="254"/>
      <c r="L14" s="254"/>
      <c r="M14" s="254"/>
      <c r="N14" s="254"/>
      <c r="O14" s="254"/>
      <c r="P14" s="254"/>
    </row>
    <row r="15" spans="2:16" ht="30.75" customHeight="1">
      <c r="B15" s="178" t="s">
        <v>22</v>
      </c>
      <c r="C15" s="184" t="s">
        <v>23</v>
      </c>
      <c r="D15" s="254" t="s">
        <v>42</v>
      </c>
      <c r="E15" s="254"/>
      <c r="F15" s="254"/>
      <c r="G15" s="254"/>
      <c r="H15" s="254"/>
      <c r="I15" s="254"/>
      <c r="J15" s="254"/>
      <c r="K15" s="254"/>
      <c r="L15" s="254"/>
      <c r="M15" s="254"/>
      <c r="N15" s="254"/>
      <c r="O15" s="254"/>
      <c r="P15" s="254"/>
    </row>
    <row r="16" spans="4:16" ht="16.5" customHeight="1">
      <c r="D16" s="254"/>
      <c r="E16" s="254"/>
      <c r="F16" s="254"/>
      <c r="G16" s="254"/>
      <c r="H16" s="254"/>
      <c r="I16" s="254"/>
      <c r="J16" s="254"/>
      <c r="K16" s="254"/>
      <c r="L16" s="254"/>
      <c r="M16" s="254"/>
      <c r="N16" s="254"/>
      <c r="O16" s="254"/>
      <c r="P16" s="254"/>
    </row>
    <row r="17" ht="34.5" customHeight="1"/>
    <row r="18" spans="2:15" ht="16.5" customHeight="1">
      <c r="B18" s="178" t="s">
        <v>24</v>
      </c>
      <c r="C18" s="179" t="s">
        <v>41</v>
      </c>
      <c r="H18" s="180"/>
      <c r="I18" s="180"/>
      <c r="J18" s="180"/>
      <c r="K18" s="180"/>
      <c r="L18" s="180"/>
      <c r="M18" s="180"/>
      <c r="N18" s="180"/>
      <c r="O18" s="180"/>
    </row>
    <row r="19" spans="8:15" ht="33.75" customHeight="1">
      <c r="H19" s="180"/>
      <c r="I19" s="180"/>
      <c r="J19" s="180"/>
      <c r="K19" s="180"/>
      <c r="L19" s="180"/>
      <c r="M19" s="180"/>
      <c r="N19" s="180"/>
      <c r="O19" s="180"/>
    </row>
    <row r="20" spans="2:16" ht="18">
      <c r="B20" s="178" t="s">
        <v>27</v>
      </c>
      <c r="C20" s="251" t="s">
        <v>45</v>
      </c>
      <c r="D20" s="252"/>
      <c r="E20" s="252"/>
      <c r="F20" s="252"/>
      <c r="G20" s="252"/>
      <c r="H20" s="252"/>
      <c r="I20" s="252"/>
      <c r="J20" s="252"/>
      <c r="K20" s="252"/>
      <c r="L20" s="252"/>
      <c r="M20" s="252"/>
      <c r="N20" s="252"/>
      <c r="O20" s="252"/>
      <c r="P20" s="252"/>
    </row>
    <row r="21" spans="3:16" ht="12.75">
      <c r="C21" s="252"/>
      <c r="D21" s="252"/>
      <c r="E21" s="252"/>
      <c r="F21" s="252"/>
      <c r="G21" s="252"/>
      <c r="H21" s="252"/>
      <c r="I21" s="252"/>
      <c r="J21" s="252"/>
      <c r="K21" s="252"/>
      <c r="L21" s="252"/>
      <c r="M21" s="252"/>
      <c r="N21" s="252"/>
      <c r="O21" s="252"/>
      <c r="P21" s="252"/>
    </row>
    <row r="22" spans="3:16" ht="12.75">
      <c r="C22" s="252"/>
      <c r="D22" s="252"/>
      <c r="E22" s="252"/>
      <c r="F22" s="252"/>
      <c r="G22" s="252"/>
      <c r="H22" s="252"/>
      <c r="I22" s="252"/>
      <c r="J22" s="252"/>
      <c r="K22" s="252"/>
      <c r="L22" s="252"/>
      <c r="M22" s="252"/>
      <c r="N22" s="252"/>
      <c r="O22" s="252"/>
      <c r="P22" s="252"/>
    </row>
    <row r="23" spans="3:11" ht="15.75">
      <c r="C23" s="179" t="s">
        <v>28</v>
      </c>
      <c r="K23" s="219" t="s">
        <v>39</v>
      </c>
    </row>
    <row r="24" ht="33.75" customHeight="1"/>
    <row r="25" spans="2:12" ht="14.25" customHeight="1">
      <c r="B25" s="178" t="s">
        <v>29</v>
      </c>
      <c r="C25" s="179" t="s">
        <v>30</v>
      </c>
      <c r="H25" s="194" t="s">
        <v>31</v>
      </c>
      <c r="I25" s="233" t="s">
        <v>1</v>
      </c>
      <c r="J25" s="233"/>
      <c r="K25" s="233"/>
      <c r="L25" s="179" t="s">
        <v>40</v>
      </c>
    </row>
    <row r="26" ht="16.5" customHeight="1"/>
  </sheetData>
  <mergeCells count="6">
    <mergeCell ref="I25:K25"/>
    <mergeCell ref="C20:P22"/>
    <mergeCell ref="K4:M4"/>
    <mergeCell ref="D13:P14"/>
    <mergeCell ref="D15:P16"/>
    <mergeCell ref="F10:P11"/>
  </mergeCells>
  <conditionalFormatting sqref="C8">
    <cfRule type="expression" priority="1" dxfId="14" stopIfTrue="1">
      <formula>(C8/C9=IU8)</formula>
    </cfRule>
    <cfRule type="expression" priority="2" dxfId="11" stopIfTrue="1">
      <formula>AND((C8/C9&lt;&gt;IU8),C8&lt;&gt;"",C9&lt;&gt;"")</formula>
    </cfRule>
  </conditionalFormatting>
  <conditionalFormatting sqref="C10">
    <cfRule type="expression" priority="3" dxfId="14" stopIfTrue="1">
      <formula>(C10/C12=IU10)</formula>
    </cfRule>
    <cfRule type="expression" priority="4" dxfId="11" stopIfTrue="1">
      <formula>AND((C10/C12&lt;&gt;IU10),C10&lt;&gt;"",C12&lt;&gt;"")</formula>
    </cfRule>
  </conditionalFormatting>
  <conditionalFormatting sqref="G4 I5">
    <cfRule type="expression" priority="5" dxfId="14" stopIfTrue="1">
      <formula>(G4/E2=A4)</formula>
    </cfRule>
    <cfRule type="expression" priority="6" dxfId="15" stopIfTrue="1">
      <formula>AND((G4/E2&lt;&gt;A4),G4&lt;&gt;"",E2&lt;&gt;"")</formula>
    </cfRule>
  </conditionalFormatting>
  <conditionalFormatting sqref="I4 K5">
    <cfRule type="expression" priority="7" dxfId="53" stopIfTrue="1">
      <formula>(I4/I2=E4)</formula>
    </cfRule>
    <cfRule type="expression" priority="8" dxfId="54" stopIfTrue="1">
      <formula>AND((I4/I2&lt;&gt;E4),I4&lt;&gt;"",I2&lt;&gt;"")</formula>
    </cfRule>
  </conditionalFormatting>
  <conditionalFormatting sqref="E4 G5">
    <cfRule type="expression" priority="9" dxfId="14" stopIfTrue="1">
      <formula>(E4/C2=IU1)</formula>
    </cfRule>
    <cfRule type="expression" priority="10" dxfId="11" stopIfTrue="1">
      <formula>AND((E4/C2&lt;&gt;IU1),E4&lt;&gt;"",C2&lt;&gt;"")</formula>
    </cfRule>
  </conditionalFormatting>
  <conditionalFormatting sqref="C4 E5">
    <cfRule type="expression" priority="11" dxfId="14" stopIfTrue="1">
      <formula>(C4/A2=IS1)</formula>
    </cfRule>
    <cfRule type="expression" priority="12" dxfId="55" stopIfTrue="1">
      <formula>AND((C4/A2&lt;&gt;IS1),C4&lt;&gt;"",A2&lt;&gt;"")</formula>
    </cfRule>
  </conditionalFormatting>
  <dataValidations count="1">
    <dataValidation type="whole" allowBlank="1" showInputMessage="1" showErrorMessage="1" errorTitle="UWAGA!" error="Wpisana wartość jest nieprawidłowa." sqref="C8 C10">
      <formula1>0</formula1>
      <formula2>100</formula2>
    </dataValidation>
  </dataValidations>
  <printOptions/>
  <pageMargins left="0.75" right="0.75" top="1" bottom="1" header="0.5" footer="0.5"/>
  <pageSetup horizontalDpi="300" verticalDpi="300" orientation="portrait" paperSize="9" r:id="rId5"/>
  <drawing r:id="rId3"/>
  <legacyDrawing r:id="rId2"/>
  <pictur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Marcin Braun</Manager>
  <Company>Gdańskie Wydawnictwo Oświatowe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Arkusz edukacyjny kl.IV</dc:title>
  <dc:subject>Co to jest pole figury ?</dc:subject>
  <dc:creator>Mirosława Krzyzanowska</dc:creator>
  <cp:keywords/>
  <dc:description/>
  <cp:lastModifiedBy>Krzyżanowska</cp:lastModifiedBy>
  <dcterms:created xsi:type="dcterms:W3CDTF">2001-07-15T16:27:30Z</dcterms:created>
  <dcterms:modified xsi:type="dcterms:W3CDTF">2003-06-17T16:10:35Z</dcterms:modified>
  <cp:category/>
  <cp:version/>
  <cp:contentType/>
  <cp:contentStatus/>
</cp:coreProperties>
</file>